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e\dfsfr\HOME_FORS3\Bryant.Natsuhara\My Documents\Templates\"/>
    </mc:Choice>
  </mc:AlternateContent>
  <bookViews>
    <workbookView xWindow="0" yWindow="60" windowWidth="28800" windowHeight="11805"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5" r:id="rId11"/>
    <sheet name="i. Indirect Costs" sheetId="12" r:id="rId12"/>
    <sheet name="Cost Share" sheetId="13" r:id="rId13"/>
  </sheets>
  <externalReferences>
    <externalReference r:id="rId14"/>
  </externalReferences>
  <definedNames>
    <definedName name="_xlnm.Print_Area" localSheetId="3">'a. Personnel'!$A$1:$Q$186</definedName>
    <definedName name="_xlnm.Print_Area" localSheetId="4">'b. Fringe Benefits'!$A$1:$H$25</definedName>
    <definedName name="_xlnm.Print_Area" localSheetId="5">'c. Travel'!$A$1:$I$202</definedName>
    <definedName name="_xlnm.Print_Area" localSheetId="12">'Cost Share'!$A:$I</definedName>
    <definedName name="_xlnm.Print_Area" localSheetId="6">'d. Equipment'!$A$1:$G$213</definedName>
    <definedName name="_xlnm.Print_Area" localSheetId="7">'e. Supplies'!$A$1:$G$298</definedName>
    <definedName name="_xlnm.Print_Area" localSheetId="8">'f. Contractual'!$A$1:$G$58</definedName>
    <definedName name="_xlnm.Print_Area" localSheetId="9">'g. Construction'!$A$1:$E$46</definedName>
    <definedName name="_xlnm.Print_Area" localSheetId="10">'h. Other'!$A$1:$F$85</definedName>
    <definedName name="_xlnm.Print_Area" localSheetId="0">'Instructions and Summary'!$A$1:$H$28</definedName>
    <definedName name="_xlnm.Print_Area" localSheetId="2">'SF-424A'!$A$1:$I$144</definedName>
    <definedName name="_xlnm.Print_Titles" localSheetId="3">'a. Personnel'!$7:$8</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Share'!$K:$P</definedName>
    <definedName name="Z_640DA41A_A77A_482D_897F_55BCEE7E5329_.wvu.PrintArea" localSheetId="3" hidden="1">'a. Personnel'!$A$1:$Q$186</definedName>
    <definedName name="Z_640DA41A_A77A_482D_897F_55BCEE7E5329_.wvu.PrintArea" localSheetId="4" hidden="1">'b. Fringe Benefits'!$A$1:$H$25</definedName>
    <definedName name="Z_640DA41A_A77A_482D_897F_55BCEE7E5329_.wvu.PrintArea" localSheetId="5" hidden="1">'c. Travel'!$A$1:$I$151</definedName>
    <definedName name="Z_640DA41A_A77A_482D_897F_55BCEE7E5329_.wvu.PrintArea" localSheetId="12" hidden="1">'Cost Share'!$A:$I</definedName>
    <definedName name="Z_640DA41A_A77A_482D_897F_55BCEE7E5329_.wvu.PrintArea" localSheetId="6" hidden="1">'d. Equipment'!$A$1:$G$156</definedName>
    <definedName name="Z_640DA41A_A77A_482D_897F_55BCEE7E5329_.wvu.PrintArea" localSheetId="7" hidden="1">'e. Supplies'!$A$1:$G$227</definedName>
    <definedName name="Z_640DA41A_A77A_482D_897F_55BCEE7E5329_.wvu.PrintArea" localSheetId="8" hidden="1">'f. Contractual'!$A$1:$G$58</definedName>
    <definedName name="Z_640DA41A_A77A_482D_897F_55BCEE7E5329_.wvu.PrintArea" localSheetId="9" hidden="1">'g. Construction'!$A$1:$E$37</definedName>
    <definedName name="Z_640DA41A_A77A_482D_897F_55BCEE7E5329_.wvu.PrintArea" localSheetId="10" hidden="1">'h. Other'!$A$1:$F$85</definedName>
    <definedName name="Z_640DA41A_A77A_482D_897F_55BCEE7E5329_.wvu.PrintArea" localSheetId="0" hidden="1">'Instructions and Summary'!$A$1:$H$28</definedName>
    <definedName name="Z_640DA41A_A77A_482D_897F_55BCEE7E5329_.wvu.PrintArea" localSheetId="2" hidden="1">'SF-424A'!$A$1:$I$144</definedName>
    <definedName name="Z_640DA41A_A77A_482D_897F_55BCEE7E5329_.wvu.PrintTitles" localSheetId="3" hidden="1">'a. Personnel'!$7:$8</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Personnel'!$A$1:$Q$186</definedName>
    <definedName name="Z_7A22A0F3_26C2_4F41_A45F_3AA4AB522C13_.wvu.PrintArea" localSheetId="12" hidden="1">'Cost Share'!$A$1:$I$31</definedName>
    <definedName name="Z_7A22A0F3_26C2_4F41_A45F_3AA4AB522C13_.wvu.PrintArea" localSheetId="8" hidden="1">'f. Contractual'!$A$1:$G$58</definedName>
    <definedName name="Z_7A22A0F3_26C2_4F41_A45F_3AA4AB522C13_.wvu.PrintArea" localSheetId="9" hidden="1">'g. Construction'!$A$1:$D$45</definedName>
    <definedName name="Z_7A22A0F3_26C2_4F41_A45F_3AA4AB522C13_.wvu.PrintArea" localSheetId="10" hidden="1">'h. Other'!$A$1:$E$85</definedName>
    <definedName name="Z_7A22A0F3_26C2_4F41_A45F_3AA4AB522C13_.wvu.PrintArea" localSheetId="0" hidden="1">'Instructions and Summary'!$A$1:$H$28</definedName>
    <definedName name="Z_7A22A0F3_26C2_4F41_A45F_3AA4AB522C13_.wvu.PrintTitles" localSheetId="3" hidden="1">'a. Personnel'!$7:$8</definedName>
    <definedName name="Z_7A22A0F3_26C2_4F41_A45F_3AA4AB522C13_.wvu.PrintTitles" localSheetId="5" hidden="1">'c. Travel'!$5:$5</definedName>
    <definedName name="Z_7A22A0F3_26C2_4F41_A45F_3AA4AB522C13_.wvu.PrintTitles" localSheetId="12" hidden="1">'Cost Share'!$6:$6</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K20" i="15" l="1"/>
  <c r="J20" i="15"/>
  <c r="B24" i="1"/>
  <c r="E45" i="3" l="1"/>
  <c r="K14" i="15" l="1"/>
  <c r="F24" i="1"/>
  <c r="F1" i="15"/>
  <c r="K17" i="15"/>
  <c r="K5" i="15"/>
  <c r="K6" i="15"/>
  <c r="K7" i="15"/>
  <c r="K8" i="15"/>
  <c r="K9" i="15"/>
  <c r="K10" i="15"/>
  <c r="K11" i="15"/>
  <c r="K4" i="15"/>
  <c r="B117" i="15"/>
  <c r="E23" i="1" s="1"/>
  <c r="B94" i="15"/>
  <c r="B71" i="15"/>
  <c r="C23" i="1" s="1"/>
  <c r="B48" i="15"/>
  <c r="B23" i="1" s="1"/>
  <c r="K16" i="15"/>
  <c r="K15" i="15"/>
  <c r="C1" i="15"/>
  <c r="B124" i="15" l="1"/>
  <c r="D23" i="1"/>
  <c r="K12" i="15"/>
  <c r="H11" i="3" l="1"/>
  <c r="H9" i="3"/>
  <c r="H8" i="3"/>
  <c r="E24" i="1"/>
  <c r="E22" i="1"/>
  <c r="E20" i="1"/>
  <c r="E19" i="1"/>
  <c r="E18" i="1"/>
  <c r="E21" i="1" s="1"/>
  <c r="E16" i="1"/>
  <c r="E15" i="1"/>
  <c r="E14" i="1"/>
  <c r="E13" i="1"/>
  <c r="E12" i="1"/>
  <c r="D24" i="1"/>
  <c r="D22" i="1"/>
  <c r="D20" i="1"/>
  <c r="D19" i="1"/>
  <c r="D18" i="1"/>
  <c r="D16" i="1"/>
  <c r="D15" i="1"/>
  <c r="D14" i="1"/>
  <c r="D13" i="1"/>
  <c r="D12" i="1"/>
  <c r="C24" i="1"/>
  <c r="C22" i="1"/>
  <c r="C20" i="1"/>
  <c r="C19" i="1"/>
  <c r="C18" i="1"/>
  <c r="C16" i="1"/>
  <c r="C15" i="1"/>
  <c r="C14" i="1"/>
  <c r="C13" i="1"/>
  <c r="B22" i="1"/>
  <c r="B20" i="1"/>
  <c r="B19" i="1"/>
  <c r="B18" i="1"/>
  <c r="B16" i="1"/>
  <c r="B15" i="1"/>
  <c r="B14" i="1"/>
  <c r="B13" i="1"/>
  <c r="D21" i="1" l="1"/>
  <c r="C13" i="4"/>
  <c r="O14" i="4"/>
  <c r="O15" i="4"/>
  <c r="O16" i="4"/>
  <c r="O17" i="4"/>
  <c r="O18" i="4"/>
  <c r="O19" i="4"/>
  <c r="O20" i="4"/>
  <c r="O21" i="4"/>
  <c r="O22" i="4"/>
  <c r="O23" i="4"/>
  <c r="O24" i="4"/>
  <c r="O25" i="4"/>
  <c r="O26" i="4"/>
  <c r="O27" i="4"/>
  <c r="O28" i="4"/>
  <c r="O29" i="4"/>
  <c r="O30" i="4"/>
  <c r="O31" i="4"/>
  <c r="O32" i="4"/>
  <c r="O34" i="4"/>
  <c r="O35" i="4"/>
  <c r="O36" i="4"/>
  <c r="O37" i="4"/>
  <c r="O38" i="4"/>
  <c r="O39" i="4"/>
  <c r="O40" i="4"/>
  <c r="O41" i="4"/>
  <c r="O42" i="4"/>
  <c r="O43" i="4"/>
  <c r="O44" i="4"/>
  <c r="O45" i="4"/>
  <c r="O46" i="4"/>
  <c r="O47" i="4"/>
  <c r="O48" i="4"/>
  <c r="O49" i="4"/>
  <c r="O50" i="4"/>
  <c r="O51" i="4"/>
  <c r="O52" i="4"/>
  <c r="O53" i="4"/>
  <c r="O55" i="4"/>
  <c r="O56" i="4"/>
  <c r="O57" i="4"/>
  <c r="O58" i="4"/>
  <c r="O59" i="4"/>
  <c r="O60" i="4"/>
  <c r="O61" i="4"/>
  <c r="O62" i="4"/>
  <c r="O63" i="4"/>
  <c r="O64" i="4"/>
  <c r="O65" i="4"/>
  <c r="O66" i="4"/>
  <c r="O67" i="4"/>
  <c r="O68" i="4"/>
  <c r="O69" i="4"/>
  <c r="O70" i="4"/>
  <c r="O71" i="4"/>
  <c r="O72" i="4"/>
  <c r="O73" i="4"/>
  <c r="O74" i="4"/>
  <c r="O76" i="4"/>
  <c r="O77" i="4"/>
  <c r="O78" i="4"/>
  <c r="O79" i="4"/>
  <c r="O80" i="4"/>
  <c r="O81" i="4"/>
  <c r="O82" i="4"/>
  <c r="O83" i="4"/>
  <c r="O84" i="4"/>
  <c r="O85" i="4"/>
  <c r="O86" i="4"/>
  <c r="O87" i="4"/>
  <c r="O88" i="4"/>
  <c r="O89" i="4"/>
  <c r="O90" i="4"/>
  <c r="O91" i="4"/>
  <c r="O92" i="4"/>
  <c r="O93" i="4"/>
  <c r="O94" i="4"/>
  <c r="O95" i="4"/>
  <c r="O96" i="4"/>
  <c r="O98" i="4"/>
  <c r="O99" i="4"/>
  <c r="O100" i="4"/>
  <c r="O101" i="4"/>
  <c r="O102" i="4"/>
  <c r="O103" i="4"/>
  <c r="O104" i="4"/>
  <c r="O105" i="4"/>
  <c r="O106" i="4"/>
  <c r="O107" i="4"/>
  <c r="O108" i="4"/>
  <c r="O109" i="4"/>
  <c r="O110" i="4"/>
  <c r="O111" i="4"/>
  <c r="O112" i="4"/>
  <c r="O113" i="4"/>
  <c r="O114" i="4"/>
  <c r="O115" i="4"/>
  <c r="O116" i="4"/>
  <c r="O117" i="4"/>
  <c r="O118" i="4"/>
  <c r="O119" i="4"/>
  <c r="O121" i="4"/>
  <c r="O122" i="4"/>
  <c r="O123" i="4"/>
  <c r="O124" i="4"/>
  <c r="O125" i="4"/>
  <c r="O126" i="4"/>
  <c r="O127" i="4"/>
  <c r="O128" i="4"/>
  <c r="O129" i="4"/>
  <c r="O130" i="4"/>
  <c r="O131" i="4"/>
  <c r="O132" i="4"/>
  <c r="O133" i="4"/>
  <c r="O134" i="4"/>
  <c r="O135" i="4"/>
  <c r="O136" i="4"/>
  <c r="O137" i="4"/>
  <c r="O138" i="4"/>
  <c r="O139" i="4"/>
  <c r="O140" i="4"/>
  <c r="O141" i="4"/>
  <c r="O143" i="4"/>
  <c r="O144" i="4"/>
  <c r="O145" i="4"/>
  <c r="O146" i="4"/>
  <c r="O147" i="4"/>
  <c r="O148" i="4"/>
  <c r="O149" i="4"/>
  <c r="O150" i="4"/>
  <c r="O151" i="4"/>
  <c r="O152" i="4"/>
  <c r="O153" i="4"/>
  <c r="O154" i="4"/>
  <c r="O155" i="4"/>
  <c r="O156" i="4"/>
  <c r="O157" i="4"/>
  <c r="O158" i="4"/>
  <c r="O159" i="4"/>
  <c r="O160" i="4"/>
  <c r="O161" i="4"/>
  <c r="O162" i="4"/>
  <c r="O164" i="4"/>
  <c r="O165" i="4"/>
  <c r="O166" i="4"/>
  <c r="O167" i="4"/>
  <c r="O168" i="4"/>
  <c r="O169" i="4"/>
  <c r="O170" i="4"/>
  <c r="O171" i="4"/>
  <c r="O172" i="4"/>
  <c r="O173" i="4"/>
  <c r="O174" i="4"/>
  <c r="O175" i="4"/>
  <c r="O176" i="4"/>
  <c r="O177" i="4"/>
  <c r="O178" i="4"/>
  <c r="O179" i="4"/>
  <c r="O180" i="4"/>
  <c r="O181" i="4"/>
  <c r="O182" i="4"/>
  <c r="O10" i="4"/>
  <c r="O11" i="4"/>
  <c r="O12" i="4"/>
  <c r="H50" i="3"/>
  <c r="H54" i="3"/>
  <c r="E13" i="3"/>
  <c r="F13" i="3"/>
  <c r="I9" i="12"/>
  <c r="M14" i="13"/>
  <c r="E38" i="3" s="1"/>
  <c r="H38" i="3" s="1"/>
  <c r="N14" i="13"/>
  <c r="E39" i="3" s="1"/>
  <c r="O14" i="13"/>
  <c r="E40" i="3" s="1"/>
  <c r="P14" i="13"/>
  <c r="M15" i="13"/>
  <c r="F38" i="3" s="1"/>
  <c r="N15" i="13"/>
  <c r="F39" i="3" s="1"/>
  <c r="O15" i="13"/>
  <c r="F40" i="3" s="1"/>
  <c r="P15" i="13"/>
  <c r="M16" i="13"/>
  <c r="G38" i="3" s="1"/>
  <c r="N16" i="13"/>
  <c r="G39" i="3" s="1"/>
  <c r="O16" i="13"/>
  <c r="G40" i="3" s="1"/>
  <c r="P16" i="13"/>
  <c r="L14" i="13"/>
  <c r="E37" i="3" s="1"/>
  <c r="L15" i="13"/>
  <c r="F37" i="3" s="1"/>
  <c r="L16" i="13"/>
  <c r="G37" i="3" s="1"/>
  <c r="H40" i="3"/>
  <c r="I9" i="13"/>
  <c r="I10" i="13"/>
  <c r="I11" i="13"/>
  <c r="I12" i="13"/>
  <c r="I13" i="13"/>
  <c r="I14" i="13"/>
  <c r="I15" i="13"/>
  <c r="I16" i="13"/>
  <c r="I17" i="13"/>
  <c r="I18" i="13"/>
  <c r="I19" i="13"/>
  <c r="I20" i="13"/>
  <c r="I21" i="13"/>
  <c r="I22" i="13"/>
  <c r="I23" i="13"/>
  <c r="I24" i="13"/>
  <c r="I25" i="13"/>
  <c r="I7" i="13"/>
  <c r="I8" i="13"/>
  <c r="H26" i="13"/>
  <c r="G26" i="3"/>
  <c r="G1" i="12"/>
  <c r="G24" i="3"/>
  <c r="B40" i="10"/>
  <c r="G23" i="3"/>
  <c r="C22" i="9"/>
  <c r="E22" i="9"/>
  <c r="G45" i="9"/>
  <c r="G46" i="9"/>
  <c r="G47" i="9"/>
  <c r="G48" i="9"/>
  <c r="G49" i="9"/>
  <c r="G50" i="9"/>
  <c r="G51" i="9"/>
  <c r="G52" i="9"/>
  <c r="G44" i="9"/>
  <c r="G26" i="9"/>
  <c r="G27" i="9"/>
  <c r="G28" i="9"/>
  <c r="G29" i="9"/>
  <c r="G30" i="9"/>
  <c r="G31" i="9"/>
  <c r="G32" i="9"/>
  <c r="G33" i="9"/>
  <c r="G34" i="9"/>
  <c r="G35" i="9"/>
  <c r="G36" i="9"/>
  <c r="G37" i="9"/>
  <c r="G38" i="9"/>
  <c r="G39" i="9"/>
  <c r="G40" i="9"/>
  <c r="G25" i="9"/>
  <c r="G9" i="9"/>
  <c r="G10" i="9"/>
  <c r="G11" i="9"/>
  <c r="G12" i="9"/>
  <c r="G13" i="9"/>
  <c r="G14" i="9"/>
  <c r="G15" i="9"/>
  <c r="G16" i="9"/>
  <c r="G17" i="9"/>
  <c r="G18" i="9"/>
  <c r="G19" i="9"/>
  <c r="G20" i="9"/>
  <c r="G21" i="9"/>
  <c r="G8" i="9"/>
  <c r="F53" i="9"/>
  <c r="F41" i="9"/>
  <c r="F22" i="9"/>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F55" i="9"/>
  <c r="D292" i="8"/>
  <c r="G21" i="3"/>
  <c r="D207" i="7"/>
  <c r="G20" i="3"/>
  <c r="G18" i="3"/>
  <c r="G194" i="6"/>
  <c r="G193" i="6"/>
  <c r="G192" i="6"/>
  <c r="G191" i="6"/>
  <c r="G190" i="6"/>
  <c r="G189" i="6"/>
  <c r="G188" i="6"/>
  <c r="G187" i="6"/>
  <c r="G186" i="6"/>
  <c r="G185" i="6"/>
  <c r="G184" i="6"/>
  <c r="G183" i="6"/>
  <c r="G182" i="6"/>
  <c r="G181" i="6"/>
  <c r="G180" i="6"/>
  <c r="G179" i="6"/>
  <c r="G178" i="6"/>
  <c r="G177" i="6"/>
  <c r="G176" i="6"/>
  <c r="G175" i="6"/>
  <c r="G174" i="6"/>
  <c r="G171" i="6"/>
  <c r="G170" i="6"/>
  <c r="G169" i="6"/>
  <c r="G168" i="6"/>
  <c r="G167" i="6"/>
  <c r="G166" i="6"/>
  <c r="G165" i="6"/>
  <c r="G164" i="6"/>
  <c r="G163" i="6"/>
  <c r="G162" i="6"/>
  <c r="G161" i="6"/>
  <c r="G160" i="6"/>
  <c r="G159" i="6"/>
  <c r="G158" i="6"/>
  <c r="G157" i="6"/>
  <c r="G156" i="6"/>
  <c r="G155" i="6"/>
  <c r="G154" i="6"/>
  <c r="G153" i="6"/>
  <c r="G152" i="6"/>
  <c r="G151" i="6"/>
  <c r="G150" i="6"/>
  <c r="H10" i="5"/>
  <c r="G22" i="3"/>
  <c r="G172" i="6"/>
  <c r="G195" i="6"/>
  <c r="G196" i="6"/>
  <c r="G19" i="3"/>
  <c r="N182" i="4"/>
  <c r="N181" i="4"/>
  <c r="N180" i="4"/>
  <c r="N179" i="4"/>
  <c r="N178" i="4"/>
  <c r="N177" i="4"/>
  <c r="N176" i="4"/>
  <c r="N175" i="4"/>
  <c r="N174" i="4"/>
  <c r="N173" i="4"/>
  <c r="N172" i="4"/>
  <c r="N171" i="4"/>
  <c r="N170" i="4"/>
  <c r="N169" i="4"/>
  <c r="N168" i="4"/>
  <c r="N167" i="4"/>
  <c r="N166" i="4"/>
  <c r="N165" i="4"/>
  <c r="N164" i="4"/>
  <c r="L163" i="4"/>
  <c r="N162" i="4"/>
  <c r="N161" i="4"/>
  <c r="N160" i="4"/>
  <c r="N159" i="4"/>
  <c r="N158" i="4"/>
  <c r="N157" i="4"/>
  <c r="N156" i="4"/>
  <c r="N155" i="4"/>
  <c r="N154" i="4"/>
  <c r="N153" i="4"/>
  <c r="N152" i="4"/>
  <c r="N151" i="4"/>
  <c r="N150" i="4"/>
  <c r="N149" i="4"/>
  <c r="N148" i="4"/>
  <c r="N147" i="4"/>
  <c r="N146" i="4"/>
  <c r="N145" i="4"/>
  <c r="N144" i="4"/>
  <c r="N143" i="4"/>
  <c r="L142" i="4"/>
  <c r="N141" i="4"/>
  <c r="N140" i="4"/>
  <c r="N139" i="4"/>
  <c r="N138" i="4"/>
  <c r="N137" i="4"/>
  <c r="N136" i="4"/>
  <c r="N135" i="4"/>
  <c r="N134" i="4"/>
  <c r="N133" i="4"/>
  <c r="N132" i="4"/>
  <c r="N131" i="4"/>
  <c r="N130" i="4"/>
  <c r="N129" i="4"/>
  <c r="N128" i="4"/>
  <c r="N127" i="4"/>
  <c r="N126" i="4"/>
  <c r="N125" i="4"/>
  <c r="N124" i="4"/>
  <c r="N123" i="4"/>
  <c r="N122" i="4"/>
  <c r="N121" i="4"/>
  <c r="L120" i="4"/>
  <c r="N119" i="4"/>
  <c r="N118" i="4"/>
  <c r="N117" i="4"/>
  <c r="N116" i="4"/>
  <c r="N115" i="4"/>
  <c r="N114" i="4"/>
  <c r="N113" i="4"/>
  <c r="N112" i="4"/>
  <c r="N111" i="4"/>
  <c r="N110" i="4"/>
  <c r="N109" i="4"/>
  <c r="N108" i="4"/>
  <c r="N107" i="4"/>
  <c r="N106" i="4"/>
  <c r="N105" i="4"/>
  <c r="N104" i="4"/>
  <c r="N103" i="4"/>
  <c r="N102" i="4"/>
  <c r="N101" i="4"/>
  <c r="N100" i="4"/>
  <c r="N99" i="4"/>
  <c r="N98" i="4"/>
  <c r="L97" i="4"/>
  <c r="N96" i="4"/>
  <c r="N95" i="4"/>
  <c r="N94" i="4"/>
  <c r="N93" i="4"/>
  <c r="N92" i="4"/>
  <c r="N91" i="4"/>
  <c r="N90" i="4"/>
  <c r="N89" i="4"/>
  <c r="N88" i="4"/>
  <c r="N87" i="4"/>
  <c r="N86" i="4"/>
  <c r="N85" i="4"/>
  <c r="N84" i="4"/>
  <c r="N83" i="4"/>
  <c r="N82" i="4"/>
  <c r="N81" i="4"/>
  <c r="N80" i="4"/>
  <c r="N79" i="4"/>
  <c r="N78" i="4"/>
  <c r="N77" i="4"/>
  <c r="N76" i="4"/>
  <c r="L75" i="4"/>
  <c r="N74" i="4"/>
  <c r="N73" i="4"/>
  <c r="N72" i="4"/>
  <c r="N71" i="4"/>
  <c r="N70" i="4"/>
  <c r="N69" i="4"/>
  <c r="N68" i="4"/>
  <c r="N67" i="4"/>
  <c r="N66" i="4"/>
  <c r="N65" i="4"/>
  <c r="N64" i="4"/>
  <c r="N63" i="4"/>
  <c r="N62" i="4"/>
  <c r="N61" i="4"/>
  <c r="N60" i="4"/>
  <c r="N59" i="4"/>
  <c r="N58" i="4"/>
  <c r="N57" i="4"/>
  <c r="N56" i="4"/>
  <c r="N55" i="4"/>
  <c r="L54" i="4"/>
  <c r="N53" i="4"/>
  <c r="N52" i="4"/>
  <c r="N51" i="4"/>
  <c r="N50" i="4"/>
  <c r="N49" i="4"/>
  <c r="N48" i="4"/>
  <c r="N47" i="4"/>
  <c r="N46" i="4"/>
  <c r="N45" i="4"/>
  <c r="N44" i="4"/>
  <c r="N43" i="4"/>
  <c r="N42" i="4"/>
  <c r="N41" i="4"/>
  <c r="N40" i="4"/>
  <c r="N39" i="4"/>
  <c r="N38" i="4"/>
  <c r="N37" i="4"/>
  <c r="N36" i="4"/>
  <c r="N35" i="4"/>
  <c r="N34" i="4"/>
  <c r="L33" i="4"/>
  <c r="N32" i="4"/>
  <c r="N31" i="4"/>
  <c r="N30" i="4"/>
  <c r="N29" i="4"/>
  <c r="N28" i="4"/>
  <c r="N27" i="4"/>
  <c r="N26" i="4"/>
  <c r="N25" i="4"/>
  <c r="N24" i="4"/>
  <c r="N23" i="4"/>
  <c r="N22" i="4"/>
  <c r="N21" i="4"/>
  <c r="N20" i="4"/>
  <c r="N19" i="4"/>
  <c r="N18" i="4"/>
  <c r="N17" i="4"/>
  <c r="N16" i="4"/>
  <c r="N15" i="4"/>
  <c r="N14" i="4"/>
  <c r="L13" i="4"/>
  <c r="N12" i="4"/>
  <c r="N11" i="4"/>
  <c r="N10" i="4"/>
  <c r="L9" i="4"/>
  <c r="L1" i="4"/>
  <c r="A10" i="12"/>
  <c r="A11" i="5"/>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14" i="7"/>
  <c r="D15" i="7"/>
  <c r="D16" i="7"/>
  <c r="D17" i="7"/>
  <c r="D18" i="7"/>
  <c r="D19" i="7"/>
  <c r="D20" i="7"/>
  <c r="D21" i="7"/>
  <c r="D22" i="7"/>
  <c r="D23" i="7"/>
  <c r="D24" i="7"/>
  <c r="D25" i="7"/>
  <c r="D26" i="7"/>
  <c r="D27" i="7"/>
  <c r="D28" i="7"/>
  <c r="D29" i="7"/>
  <c r="D30" i="7"/>
  <c r="D1" i="13"/>
  <c r="D1" i="8"/>
  <c r="D1" i="7"/>
  <c r="E1" i="6"/>
  <c r="F1" i="5"/>
  <c r="F1" i="4"/>
  <c r="E1" i="12"/>
  <c r="C1" i="10"/>
  <c r="G1" i="9"/>
  <c r="C1" i="9"/>
  <c r="C1" i="3"/>
  <c r="O1" i="4"/>
  <c r="K182" i="4"/>
  <c r="H182" i="4"/>
  <c r="E182" i="4"/>
  <c r="K181" i="4"/>
  <c r="H181" i="4"/>
  <c r="E181" i="4"/>
  <c r="K180" i="4"/>
  <c r="H180" i="4"/>
  <c r="E180"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7" i="4"/>
  <c r="H167" i="4"/>
  <c r="E167" i="4"/>
  <c r="K166" i="4"/>
  <c r="H166" i="4"/>
  <c r="E166" i="4"/>
  <c r="K165" i="4"/>
  <c r="H165" i="4"/>
  <c r="E165" i="4"/>
  <c r="K164" i="4"/>
  <c r="H164" i="4"/>
  <c r="E164" i="4"/>
  <c r="I163" i="4"/>
  <c r="F163" i="4"/>
  <c r="C163" i="4"/>
  <c r="O163" i="4"/>
  <c r="K162" i="4"/>
  <c r="H162" i="4"/>
  <c r="E162" i="4"/>
  <c r="K161" i="4"/>
  <c r="H161" i="4"/>
  <c r="E161" i="4"/>
  <c r="K160" i="4"/>
  <c r="H160" i="4"/>
  <c r="E160" i="4"/>
  <c r="K159" i="4"/>
  <c r="H159" i="4"/>
  <c r="E159" i="4"/>
  <c r="K158" i="4"/>
  <c r="H158" i="4"/>
  <c r="E158" i="4"/>
  <c r="K157" i="4"/>
  <c r="H157" i="4"/>
  <c r="E157" i="4"/>
  <c r="K156" i="4"/>
  <c r="H156" i="4"/>
  <c r="E156" i="4"/>
  <c r="K155" i="4"/>
  <c r="H155" i="4"/>
  <c r="E155" i="4"/>
  <c r="K154" i="4"/>
  <c r="H154" i="4"/>
  <c r="E154" i="4"/>
  <c r="K153" i="4"/>
  <c r="H153" i="4"/>
  <c r="E153" i="4"/>
  <c r="K152" i="4"/>
  <c r="H152" i="4"/>
  <c r="E152" i="4"/>
  <c r="K151" i="4"/>
  <c r="H151" i="4"/>
  <c r="E151" i="4"/>
  <c r="K150" i="4"/>
  <c r="H150" i="4"/>
  <c r="E150" i="4"/>
  <c r="K149" i="4"/>
  <c r="H149" i="4"/>
  <c r="E149" i="4"/>
  <c r="K148" i="4"/>
  <c r="H148" i="4"/>
  <c r="E148" i="4"/>
  <c r="K147" i="4"/>
  <c r="H147" i="4"/>
  <c r="E147" i="4"/>
  <c r="K146" i="4"/>
  <c r="H146" i="4"/>
  <c r="E146" i="4"/>
  <c r="K145" i="4"/>
  <c r="H145" i="4"/>
  <c r="E145" i="4"/>
  <c r="K144" i="4"/>
  <c r="H144" i="4"/>
  <c r="E144" i="4"/>
  <c r="K143" i="4"/>
  <c r="H143" i="4"/>
  <c r="E143" i="4"/>
  <c r="I142" i="4"/>
  <c r="F142" i="4"/>
  <c r="C142" i="4"/>
  <c r="K141" i="4"/>
  <c r="H141" i="4"/>
  <c r="E141" i="4"/>
  <c r="K140" i="4"/>
  <c r="H140" i="4"/>
  <c r="E140" i="4"/>
  <c r="K139" i="4"/>
  <c r="H139" i="4"/>
  <c r="E139" i="4"/>
  <c r="P139" i="4"/>
  <c r="K138" i="4"/>
  <c r="H138" i="4"/>
  <c r="E138" i="4"/>
  <c r="K137" i="4"/>
  <c r="H137" i="4"/>
  <c r="E137" i="4"/>
  <c r="K136" i="4"/>
  <c r="H136" i="4"/>
  <c r="E136" i="4"/>
  <c r="K135" i="4"/>
  <c r="H135" i="4"/>
  <c r="E135" i="4"/>
  <c r="P135" i="4"/>
  <c r="K134" i="4"/>
  <c r="H134" i="4"/>
  <c r="E134" i="4"/>
  <c r="K133" i="4"/>
  <c r="H133" i="4"/>
  <c r="E133" i="4"/>
  <c r="K132" i="4"/>
  <c r="H132" i="4"/>
  <c r="E132" i="4"/>
  <c r="K131" i="4"/>
  <c r="H131" i="4"/>
  <c r="E131" i="4"/>
  <c r="P131" i="4"/>
  <c r="K130" i="4"/>
  <c r="H130" i="4"/>
  <c r="E130" i="4"/>
  <c r="K129" i="4"/>
  <c r="H129" i="4"/>
  <c r="E129" i="4"/>
  <c r="K128" i="4"/>
  <c r="H128" i="4"/>
  <c r="E128" i="4"/>
  <c r="K127" i="4"/>
  <c r="H127" i="4"/>
  <c r="E127" i="4"/>
  <c r="P127" i="4"/>
  <c r="K126" i="4"/>
  <c r="H126" i="4"/>
  <c r="E126" i="4"/>
  <c r="K125" i="4"/>
  <c r="H125" i="4"/>
  <c r="E125" i="4"/>
  <c r="K124" i="4"/>
  <c r="H124" i="4"/>
  <c r="E124" i="4"/>
  <c r="K123" i="4"/>
  <c r="H123" i="4"/>
  <c r="E123" i="4"/>
  <c r="P123" i="4"/>
  <c r="K122" i="4"/>
  <c r="H122" i="4"/>
  <c r="E122" i="4"/>
  <c r="K121" i="4"/>
  <c r="H121" i="4"/>
  <c r="E121" i="4"/>
  <c r="I120" i="4"/>
  <c r="F120" i="4"/>
  <c r="C120" i="4"/>
  <c r="K119" i="4"/>
  <c r="H119" i="4"/>
  <c r="E119" i="4"/>
  <c r="P119" i="4"/>
  <c r="K118" i="4"/>
  <c r="H118" i="4"/>
  <c r="E118" i="4"/>
  <c r="K117" i="4"/>
  <c r="H117" i="4"/>
  <c r="E117" i="4"/>
  <c r="K116" i="4"/>
  <c r="H116" i="4"/>
  <c r="E116" i="4"/>
  <c r="K115" i="4"/>
  <c r="H115" i="4"/>
  <c r="E115" i="4"/>
  <c r="P115" i="4"/>
  <c r="K114" i="4"/>
  <c r="H114" i="4"/>
  <c r="E114" i="4"/>
  <c r="K113" i="4"/>
  <c r="H113" i="4"/>
  <c r="E113" i="4"/>
  <c r="K112" i="4"/>
  <c r="H112" i="4"/>
  <c r="E112" i="4"/>
  <c r="K111" i="4"/>
  <c r="H111" i="4"/>
  <c r="E111" i="4"/>
  <c r="P111" i="4"/>
  <c r="K110" i="4"/>
  <c r="H110" i="4"/>
  <c r="E110" i="4"/>
  <c r="K109" i="4"/>
  <c r="H109" i="4"/>
  <c r="E109" i="4"/>
  <c r="K108" i="4"/>
  <c r="H108" i="4"/>
  <c r="E108" i="4"/>
  <c r="K107" i="4"/>
  <c r="H107" i="4"/>
  <c r="E107" i="4"/>
  <c r="P107" i="4"/>
  <c r="K106" i="4"/>
  <c r="H106" i="4"/>
  <c r="E106" i="4"/>
  <c r="K105" i="4"/>
  <c r="H105" i="4"/>
  <c r="E105" i="4"/>
  <c r="K104" i="4"/>
  <c r="H104" i="4"/>
  <c r="E104" i="4"/>
  <c r="K103" i="4"/>
  <c r="H103" i="4"/>
  <c r="E103" i="4"/>
  <c r="P103" i="4"/>
  <c r="K102" i="4"/>
  <c r="H102" i="4"/>
  <c r="E102" i="4"/>
  <c r="K101" i="4"/>
  <c r="H101" i="4"/>
  <c r="E101" i="4"/>
  <c r="K100" i="4"/>
  <c r="H100" i="4"/>
  <c r="E100" i="4"/>
  <c r="K99" i="4"/>
  <c r="H99" i="4"/>
  <c r="E99" i="4"/>
  <c r="P99" i="4"/>
  <c r="K98" i="4"/>
  <c r="H98" i="4"/>
  <c r="E98" i="4"/>
  <c r="I97" i="4"/>
  <c r="F97" i="4"/>
  <c r="C97" i="4"/>
  <c r="K96" i="4"/>
  <c r="H96" i="4"/>
  <c r="E96" i="4"/>
  <c r="K95" i="4"/>
  <c r="H95" i="4"/>
  <c r="E95" i="4"/>
  <c r="P95" i="4"/>
  <c r="K94" i="4"/>
  <c r="H94" i="4"/>
  <c r="E94" i="4"/>
  <c r="K93" i="4"/>
  <c r="H93" i="4"/>
  <c r="E93" i="4"/>
  <c r="K92" i="4"/>
  <c r="H92" i="4"/>
  <c r="E92" i="4"/>
  <c r="K91" i="4"/>
  <c r="H91" i="4"/>
  <c r="E91" i="4"/>
  <c r="P91" i="4"/>
  <c r="K90" i="4"/>
  <c r="H90" i="4"/>
  <c r="E90" i="4"/>
  <c r="K89" i="4"/>
  <c r="H89" i="4"/>
  <c r="E89" i="4"/>
  <c r="K88" i="4"/>
  <c r="H88" i="4"/>
  <c r="E88" i="4"/>
  <c r="K87" i="4"/>
  <c r="H87" i="4"/>
  <c r="E87" i="4"/>
  <c r="P87" i="4"/>
  <c r="K86" i="4"/>
  <c r="H86" i="4"/>
  <c r="E86" i="4"/>
  <c r="K85" i="4"/>
  <c r="H85" i="4"/>
  <c r="E85" i="4"/>
  <c r="K84" i="4"/>
  <c r="H84" i="4"/>
  <c r="E84" i="4"/>
  <c r="K83" i="4"/>
  <c r="H83" i="4"/>
  <c r="E83" i="4"/>
  <c r="P83" i="4"/>
  <c r="K82" i="4"/>
  <c r="H82" i="4"/>
  <c r="E82" i="4"/>
  <c r="K81" i="4"/>
  <c r="H81" i="4"/>
  <c r="E81" i="4"/>
  <c r="K80" i="4"/>
  <c r="H80" i="4"/>
  <c r="E80" i="4"/>
  <c r="K79" i="4"/>
  <c r="H79" i="4"/>
  <c r="E79" i="4"/>
  <c r="P79" i="4"/>
  <c r="K78" i="4"/>
  <c r="H78" i="4"/>
  <c r="E78" i="4"/>
  <c r="K77" i="4"/>
  <c r="H77" i="4"/>
  <c r="E77" i="4"/>
  <c r="K76" i="4"/>
  <c r="H76" i="4"/>
  <c r="E76" i="4"/>
  <c r="I75" i="4"/>
  <c r="F75" i="4"/>
  <c r="C75" i="4"/>
  <c r="O75" i="4"/>
  <c r="K74" i="4"/>
  <c r="H74" i="4"/>
  <c r="E74" i="4"/>
  <c r="K73" i="4"/>
  <c r="H73" i="4"/>
  <c r="E73" i="4"/>
  <c r="K72" i="4"/>
  <c r="H72" i="4"/>
  <c r="E72" i="4"/>
  <c r="K71" i="4"/>
  <c r="H71" i="4"/>
  <c r="E71" i="4"/>
  <c r="P71" i="4"/>
  <c r="K70" i="4"/>
  <c r="H70" i="4"/>
  <c r="E70" i="4"/>
  <c r="K69" i="4"/>
  <c r="H69" i="4"/>
  <c r="E69" i="4"/>
  <c r="K68" i="4"/>
  <c r="H68" i="4"/>
  <c r="E68" i="4"/>
  <c r="K67" i="4"/>
  <c r="H67" i="4"/>
  <c r="E67" i="4"/>
  <c r="P67" i="4"/>
  <c r="K66" i="4"/>
  <c r="H66" i="4"/>
  <c r="E66" i="4"/>
  <c r="K65" i="4"/>
  <c r="H65" i="4"/>
  <c r="E65" i="4"/>
  <c r="K64" i="4"/>
  <c r="H64" i="4"/>
  <c r="E64" i="4"/>
  <c r="K63" i="4"/>
  <c r="H63" i="4"/>
  <c r="E63" i="4"/>
  <c r="P63" i="4"/>
  <c r="K62" i="4"/>
  <c r="H62" i="4"/>
  <c r="E62" i="4"/>
  <c r="K61" i="4"/>
  <c r="H61" i="4"/>
  <c r="E61" i="4"/>
  <c r="K60" i="4"/>
  <c r="H60" i="4"/>
  <c r="E60" i="4"/>
  <c r="K59" i="4"/>
  <c r="H59" i="4"/>
  <c r="E59" i="4"/>
  <c r="P59" i="4"/>
  <c r="K58" i="4"/>
  <c r="H58" i="4"/>
  <c r="E58" i="4"/>
  <c r="K57" i="4"/>
  <c r="H57" i="4"/>
  <c r="E57" i="4"/>
  <c r="K56" i="4"/>
  <c r="H56" i="4"/>
  <c r="E56" i="4"/>
  <c r="K55" i="4"/>
  <c r="H55" i="4"/>
  <c r="E55" i="4"/>
  <c r="P55" i="4"/>
  <c r="I54" i="4"/>
  <c r="F54" i="4"/>
  <c r="C54" i="4"/>
  <c r="K53" i="4"/>
  <c r="H53" i="4"/>
  <c r="E53" i="4"/>
  <c r="K52" i="4"/>
  <c r="H52" i="4"/>
  <c r="E52" i="4"/>
  <c r="K51" i="4"/>
  <c r="H51" i="4"/>
  <c r="E51" i="4"/>
  <c r="P51" i="4"/>
  <c r="K50" i="4"/>
  <c r="H50" i="4"/>
  <c r="E50" i="4"/>
  <c r="K49" i="4"/>
  <c r="H49" i="4"/>
  <c r="E49" i="4"/>
  <c r="K48" i="4"/>
  <c r="H48" i="4"/>
  <c r="E48" i="4"/>
  <c r="K47" i="4"/>
  <c r="H47" i="4"/>
  <c r="E47" i="4"/>
  <c r="P47" i="4"/>
  <c r="K46" i="4"/>
  <c r="H46" i="4"/>
  <c r="E46" i="4"/>
  <c r="K45" i="4"/>
  <c r="H45" i="4"/>
  <c r="E45" i="4"/>
  <c r="K44" i="4"/>
  <c r="H44" i="4"/>
  <c r="E44" i="4"/>
  <c r="K43" i="4"/>
  <c r="H43" i="4"/>
  <c r="E43" i="4"/>
  <c r="P43" i="4"/>
  <c r="K42" i="4"/>
  <c r="H42" i="4"/>
  <c r="E42" i="4"/>
  <c r="K41" i="4"/>
  <c r="H41" i="4"/>
  <c r="E41" i="4"/>
  <c r="K40" i="4"/>
  <c r="H40" i="4"/>
  <c r="E40" i="4"/>
  <c r="K39" i="4"/>
  <c r="H39" i="4"/>
  <c r="E39" i="4"/>
  <c r="P39" i="4"/>
  <c r="K38" i="4"/>
  <c r="H38" i="4"/>
  <c r="E38" i="4"/>
  <c r="K37" i="4"/>
  <c r="H37" i="4"/>
  <c r="E37" i="4"/>
  <c r="K36" i="4"/>
  <c r="H36" i="4"/>
  <c r="E36" i="4"/>
  <c r="K35" i="4"/>
  <c r="H35" i="4"/>
  <c r="E35" i="4"/>
  <c r="P35" i="4"/>
  <c r="K34" i="4"/>
  <c r="H34" i="4"/>
  <c r="E34" i="4"/>
  <c r="I33" i="4"/>
  <c r="F33" i="4"/>
  <c r="C33" i="4"/>
  <c r="K32" i="4"/>
  <c r="H32" i="4"/>
  <c r="E32" i="4"/>
  <c r="K31" i="4"/>
  <c r="H31" i="4"/>
  <c r="E31" i="4"/>
  <c r="K30" i="4"/>
  <c r="H30" i="4"/>
  <c r="E30" i="4"/>
  <c r="K29" i="4"/>
  <c r="H29" i="4"/>
  <c r="E29" i="4"/>
  <c r="K28" i="4"/>
  <c r="H28" i="4"/>
  <c r="E28" i="4"/>
  <c r="K27" i="4"/>
  <c r="H27" i="4"/>
  <c r="E27" i="4"/>
  <c r="P27" i="4"/>
  <c r="K26" i="4"/>
  <c r="H26" i="4"/>
  <c r="E26" i="4"/>
  <c r="K25" i="4"/>
  <c r="H25" i="4"/>
  <c r="E25" i="4"/>
  <c r="K24" i="4"/>
  <c r="H24" i="4"/>
  <c r="E24" i="4"/>
  <c r="K23" i="4"/>
  <c r="H23" i="4"/>
  <c r="P23" i="4" s="1"/>
  <c r="E23" i="4"/>
  <c r="K22" i="4"/>
  <c r="H22" i="4"/>
  <c r="E22" i="4"/>
  <c r="K21" i="4"/>
  <c r="H21" i="4"/>
  <c r="E21" i="4"/>
  <c r="K20" i="4"/>
  <c r="H20" i="4"/>
  <c r="E20" i="4"/>
  <c r="K19" i="4"/>
  <c r="H19" i="4"/>
  <c r="E19" i="4"/>
  <c r="P19" i="4"/>
  <c r="K18" i="4"/>
  <c r="H18" i="4"/>
  <c r="E18" i="4"/>
  <c r="K17" i="4"/>
  <c r="H17" i="4"/>
  <c r="E17" i="4"/>
  <c r="K16" i="4"/>
  <c r="H16" i="4"/>
  <c r="E16" i="4"/>
  <c r="K15" i="4"/>
  <c r="H15" i="4"/>
  <c r="E15" i="4"/>
  <c r="K14" i="4"/>
  <c r="H14" i="4"/>
  <c r="E14" i="4"/>
  <c r="I13" i="4"/>
  <c r="F13" i="4"/>
  <c r="K12" i="4"/>
  <c r="H12" i="4"/>
  <c r="E12" i="4"/>
  <c r="K11" i="4"/>
  <c r="H11" i="4"/>
  <c r="E11" i="4"/>
  <c r="K10" i="4"/>
  <c r="H10" i="4"/>
  <c r="E10" i="4"/>
  <c r="I9" i="4"/>
  <c r="F9" i="4"/>
  <c r="C9" i="4"/>
  <c r="P12" i="4"/>
  <c r="P10" i="4"/>
  <c r="P17" i="4"/>
  <c r="P21" i="4"/>
  <c r="P25" i="4"/>
  <c r="P29" i="4"/>
  <c r="O33" i="4"/>
  <c r="P37" i="4"/>
  <c r="P41" i="4"/>
  <c r="P45" i="4"/>
  <c r="P49" i="4"/>
  <c r="P53" i="4"/>
  <c r="P57" i="4"/>
  <c r="P61" i="4"/>
  <c r="P65" i="4"/>
  <c r="P69" i="4"/>
  <c r="P73" i="4"/>
  <c r="P81" i="4"/>
  <c r="P85" i="4"/>
  <c r="P89" i="4"/>
  <c r="P93" i="4"/>
  <c r="O97" i="4"/>
  <c r="P101" i="4"/>
  <c r="P105" i="4"/>
  <c r="P109" i="4"/>
  <c r="P113" i="4"/>
  <c r="P117" i="4"/>
  <c r="P121" i="4"/>
  <c r="P125" i="4"/>
  <c r="P129" i="4"/>
  <c r="P133" i="4"/>
  <c r="P137" i="4"/>
  <c r="P141" i="4"/>
  <c r="P181" i="4"/>
  <c r="O9" i="4"/>
  <c r="P11" i="4"/>
  <c r="P16" i="4"/>
  <c r="P18" i="4"/>
  <c r="P20" i="4"/>
  <c r="P22" i="4"/>
  <c r="P24" i="4"/>
  <c r="P26" i="4"/>
  <c r="P28" i="4"/>
  <c r="P30" i="4"/>
  <c r="P32" i="4"/>
  <c r="P34" i="4"/>
  <c r="P36" i="4"/>
  <c r="P38" i="4"/>
  <c r="P40" i="4"/>
  <c r="P42" i="4"/>
  <c r="P44" i="4"/>
  <c r="P46" i="4"/>
  <c r="P48" i="4"/>
  <c r="P50" i="4"/>
  <c r="P52" i="4"/>
  <c r="O54" i="4"/>
  <c r="P56" i="4"/>
  <c r="P58" i="4"/>
  <c r="P60" i="4"/>
  <c r="P62" i="4"/>
  <c r="P64" i="4"/>
  <c r="P66" i="4"/>
  <c r="P68" i="4"/>
  <c r="P70" i="4"/>
  <c r="P72" i="4"/>
  <c r="P74" i="4"/>
  <c r="P76" i="4"/>
  <c r="P78" i="4"/>
  <c r="P80" i="4"/>
  <c r="P82" i="4"/>
  <c r="P84" i="4"/>
  <c r="P86" i="4"/>
  <c r="P88" i="4"/>
  <c r="P90" i="4"/>
  <c r="P92" i="4"/>
  <c r="P94" i="4"/>
  <c r="P96" i="4"/>
  <c r="P98" i="4"/>
  <c r="P100" i="4"/>
  <c r="P102" i="4"/>
  <c r="P104" i="4"/>
  <c r="P106" i="4"/>
  <c r="P108" i="4"/>
  <c r="P110" i="4"/>
  <c r="P112" i="4"/>
  <c r="P114" i="4"/>
  <c r="P116" i="4"/>
  <c r="P118" i="4"/>
  <c r="O120" i="4"/>
  <c r="P122" i="4"/>
  <c r="P124" i="4"/>
  <c r="P126" i="4"/>
  <c r="P128" i="4"/>
  <c r="P130" i="4"/>
  <c r="P132" i="4"/>
  <c r="P134" i="4"/>
  <c r="P136" i="4"/>
  <c r="P138" i="4"/>
  <c r="P140" i="4"/>
  <c r="O142" i="4"/>
  <c r="P182" i="4"/>
  <c r="P77" i="4"/>
  <c r="P31" i="4"/>
  <c r="O13" i="4"/>
  <c r="P14" i="4"/>
  <c r="E9" i="4"/>
  <c r="K9" i="4"/>
  <c r="H9" i="4"/>
  <c r="H33" i="4"/>
  <c r="E54" i="4"/>
  <c r="K54" i="4"/>
  <c r="E120" i="4"/>
  <c r="K120" i="4"/>
  <c r="H120" i="4"/>
  <c r="N54" i="4"/>
  <c r="N120" i="4"/>
  <c r="N142" i="4"/>
  <c r="E97" i="4"/>
  <c r="K97" i="4"/>
  <c r="H97" i="4"/>
  <c r="N13" i="4"/>
  <c r="N33" i="4"/>
  <c r="N75" i="4"/>
  <c r="N97" i="4"/>
  <c r="N163" i="4"/>
  <c r="K33" i="4"/>
  <c r="H54" i="4"/>
  <c r="K75" i="4"/>
  <c r="H75" i="4"/>
  <c r="P144" i="4"/>
  <c r="P146" i="4"/>
  <c r="P148" i="4"/>
  <c r="P150" i="4"/>
  <c r="P152" i="4"/>
  <c r="P154" i="4"/>
  <c r="P156" i="4"/>
  <c r="P158" i="4"/>
  <c r="P160" i="4"/>
  <c r="P162" i="4"/>
  <c r="K163" i="4"/>
  <c r="H163" i="4"/>
  <c r="P166" i="4"/>
  <c r="P168" i="4"/>
  <c r="P170" i="4"/>
  <c r="P172" i="4"/>
  <c r="P174" i="4"/>
  <c r="P176" i="4"/>
  <c r="P178" i="4"/>
  <c r="P180" i="4"/>
  <c r="L183" i="4"/>
  <c r="E163" i="4"/>
  <c r="P164" i="4"/>
  <c r="K13" i="4"/>
  <c r="E75" i="4"/>
  <c r="E142" i="4"/>
  <c r="P143" i="4"/>
  <c r="K142" i="4"/>
  <c r="H142" i="4"/>
  <c r="P145" i="4"/>
  <c r="P147" i="4"/>
  <c r="P149" i="4"/>
  <c r="P151" i="4"/>
  <c r="P153" i="4"/>
  <c r="P155" i="4"/>
  <c r="P157" i="4"/>
  <c r="P159" i="4"/>
  <c r="P161" i="4"/>
  <c r="P165" i="4"/>
  <c r="P167" i="4"/>
  <c r="P169" i="4"/>
  <c r="P171" i="4"/>
  <c r="P173" i="4"/>
  <c r="P175" i="4"/>
  <c r="P177" i="4"/>
  <c r="P179" i="4"/>
  <c r="F183" i="4"/>
  <c r="I183" i="4"/>
  <c r="C183" i="4"/>
  <c r="O183" i="4" s="1"/>
  <c r="E33" i="4"/>
  <c r="N9" i="4"/>
  <c r="E13" i="4"/>
  <c r="P33" i="4"/>
  <c r="P75" i="4"/>
  <c r="P54" i="4"/>
  <c r="P142" i="4"/>
  <c r="N183" i="4"/>
  <c r="G17" i="3"/>
  <c r="P9" i="4"/>
  <c r="P97" i="4"/>
  <c r="P120" i="4"/>
  <c r="E183" i="4"/>
  <c r="B12" i="1" s="1"/>
  <c r="K183" i="4"/>
  <c r="P163" i="4"/>
  <c r="F1" i="8"/>
  <c r="F1" i="7"/>
  <c r="H1" i="6"/>
  <c r="H1" i="5"/>
  <c r="D1" i="10"/>
  <c r="F1" i="13"/>
  <c r="J1" i="12"/>
  <c r="G26" i="13"/>
  <c r="H10" i="3" s="1"/>
  <c r="H13" i="3" s="1"/>
  <c r="F26" i="13"/>
  <c r="D164" i="8"/>
  <c r="D165" i="8"/>
  <c r="D166" i="8"/>
  <c r="D167" i="8"/>
  <c r="D168" i="8"/>
  <c r="D169" i="8"/>
  <c r="D170" i="8"/>
  <c r="D171" i="8"/>
  <c r="D172" i="8"/>
  <c r="D100" i="8"/>
  <c r="D101" i="8"/>
  <c r="D102" i="8"/>
  <c r="D103" i="8"/>
  <c r="D104" i="8"/>
  <c r="D105" i="8"/>
  <c r="D106" i="8"/>
  <c r="D107" i="8"/>
  <c r="D108" i="8"/>
  <c r="D109" i="8"/>
  <c r="D110" i="8"/>
  <c r="D16" i="8"/>
  <c r="D17" i="8"/>
  <c r="D18" i="8"/>
  <c r="D19" i="8"/>
  <c r="D20" i="8"/>
  <c r="D21" i="8"/>
  <c r="D22" i="8"/>
  <c r="D23" i="8"/>
  <c r="D24" i="8"/>
  <c r="D25" i="8"/>
  <c r="D26" i="8"/>
  <c r="D99" i="7"/>
  <c r="D100" i="7"/>
  <c r="D137" i="7"/>
  <c r="D138" i="7"/>
  <c r="D139" i="7"/>
  <c r="D140" i="7"/>
  <c r="D49" i="7"/>
  <c r="D78" i="7"/>
  <c r="D79" i="7"/>
  <c r="D80" i="7"/>
  <c r="D81" i="7"/>
  <c r="D82" i="7"/>
  <c r="D83" i="7"/>
  <c r="D84" i="7"/>
  <c r="D85" i="7"/>
  <c r="D86" i="7"/>
  <c r="D87" i="7"/>
  <c r="D88" i="7"/>
  <c r="D9" i="7"/>
  <c r="D10" i="7"/>
  <c r="D11" i="7"/>
  <c r="D12" i="7"/>
  <c r="D13" i="7"/>
  <c r="D31" i="7"/>
  <c r="D32" i="7"/>
  <c r="D33" i="7"/>
  <c r="D34" i="7"/>
  <c r="D35" i="7"/>
  <c r="G54" i="6"/>
  <c r="G55" i="6"/>
  <c r="G56" i="6"/>
  <c r="G57" i="6"/>
  <c r="G58" i="6"/>
  <c r="G59" i="6"/>
  <c r="G60" i="6"/>
  <c r="G61" i="6"/>
  <c r="G62" i="6"/>
  <c r="G63" i="6"/>
  <c r="G64" i="6"/>
  <c r="G65" i="6"/>
  <c r="G66" i="6"/>
  <c r="G67" i="6"/>
  <c r="G68" i="6"/>
  <c r="G69" i="6"/>
  <c r="G70" i="6"/>
  <c r="G71" i="6"/>
  <c r="G78" i="6"/>
  <c r="G79" i="6"/>
  <c r="G80" i="6"/>
  <c r="G81" i="6"/>
  <c r="G82" i="6"/>
  <c r="G83" i="6"/>
  <c r="G84" i="6"/>
  <c r="G85" i="6"/>
  <c r="G86" i="6"/>
  <c r="G87" i="6"/>
  <c r="G88" i="6"/>
  <c r="G89" i="6"/>
  <c r="G90" i="6"/>
  <c r="G101" i="6"/>
  <c r="G102" i="6"/>
  <c r="G103" i="6"/>
  <c r="G104" i="6"/>
  <c r="G105" i="6"/>
  <c r="G106" i="6"/>
  <c r="G107" i="6"/>
  <c r="G108" i="6"/>
  <c r="G109" i="6"/>
  <c r="G110" i="6"/>
  <c r="G111" i="6"/>
  <c r="G112" i="6"/>
  <c r="G113" i="6"/>
  <c r="G114" i="6"/>
  <c r="G115" i="6"/>
  <c r="G116" i="6"/>
  <c r="G125" i="6"/>
  <c r="G126" i="6"/>
  <c r="G127" i="6"/>
  <c r="G128" i="6"/>
  <c r="G129" i="6"/>
  <c r="G130" i="6"/>
  <c r="G131" i="6"/>
  <c r="G132" i="6"/>
  <c r="G133" i="6"/>
  <c r="G134" i="6"/>
  <c r="G135" i="6"/>
  <c r="G136" i="6"/>
  <c r="G137" i="6"/>
  <c r="G138" i="6"/>
  <c r="G139" i="6"/>
  <c r="G31" i="6"/>
  <c r="G32" i="6"/>
  <c r="G33" i="6"/>
  <c r="G34" i="6"/>
  <c r="G35" i="6"/>
  <c r="G36" i="6"/>
  <c r="G37" i="6"/>
  <c r="G38" i="6"/>
  <c r="G39" i="6"/>
  <c r="G40" i="6"/>
  <c r="G41" i="6"/>
  <c r="G42" i="6"/>
  <c r="G43" i="6"/>
  <c r="G10" i="6"/>
  <c r="G11" i="6"/>
  <c r="G12" i="6"/>
  <c r="G13" i="6"/>
  <c r="G14" i="6"/>
  <c r="G15" i="6"/>
  <c r="G16" i="6"/>
  <c r="G17" i="6"/>
  <c r="G18" i="6"/>
  <c r="G19" i="6"/>
  <c r="G20" i="6"/>
  <c r="G21" i="6"/>
  <c r="G22" i="6"/>
  <c r="D190" i="8"/>
  <c r="D191" i="8"/>
  <c r="D192" i="8"/>
  <c r="D193" i="8"/>
  <c r="D194" i="8"/>
  <c r="D195" i="8"/>
  <c r="D196" i="8"/>
  <c r="D197" i="8"/>
  <c r="D198" i="8"/>
  <c r="D199" i="8"/>
  <c r="D200" i="8"/>
  <c r="D201" i="8"/>
  <c r="D202" i="8"/>
  <c r="D203" i="8"/>
  <c r="D157" i="8"/>
  <c r="D158" i="8"/>
  <c r="D159" i="8"/>
  <c r="D160" i="8"/>
  <c r="D161" i="8"/>
  <c r="D162" i="8"/>
  <c r="D163" i="8"/>
  <c r="D173" i="8"/>
  <c r="D174" i="8"/>
  <c r="D175" i="8"/>
  <c r="D176" i="8"/>
  <c r="D177" i="8"/>
  <c r="D178" i="8"/>
  <c r="D179" i="8"/>
  <c r="D180" i="8"/>
  <c r="D181" i="8"/>
  <c r="D182" i="8"/>
  <c r="D183" i="8"/>
  <c r="D184" i="8"/>
  <c r="D185" i="8"/>
  <c r="D186" i="8"/>
  <c r="D187" i="8"/>
  <c r="D188" i="8"/>
  <c r="D189" i="8"/>
  <c r="D204" i="8"/>
  <c r="D205" i="8"/>
  <c r="D206" i="8"/>
  <c r="D207" i="8"/>
  <c r="D208" i="8"/>
  <c r="D209" i="8"/>
  <c r="D210" i="8"/>
  <c r="D211" i="8"/>
  <c r="D212" i="8"/>
  <c r="D213" i="8"/>
  <c r="D214" i="8"/>
  <c r="D215" i="8"/>
  <c r="D156"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2" i="8"/>
  <c r="D143" i="8"/>
  <c r="D144" i="8"/>
  <c r="D145" i="8"/>
  <c r="D146" i="8"/>
  <c r="D147" i="8"/>
  <c r="D148" i="8"/>
  <c r="D149" i="8"/>
  <c r="D10" i="8"/>
  <c r="D11" i="8"/>
  <c r="D12" i="8"/>
  <c r="D13" i="8"/>
  <c r="D14" i="8"/>
  <c r="D15"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H15" i="9"/>
  <c r="D6" i="7"/>
  <c r="G6" i="6"/>
  <c r="G44" i="6"/>
  <c r="G91" i="6"/>
  <c r="G92" i="6"/>
  <c r="G140" i="6"/>
  <c r="G141" i="6"/>
  <c r="G117" i="6"/>
  <c r="G118" i="6"/>
  <c r="G119" i="6"/>
  <c r="G120" i="6"/>
  <c r="G121"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H9" i="9"/>
  <c r="D40" i="7"/>
  <c r="B16" i="10"/>
  <c r="F18" i="3"/>
  <c r="E41" i="9"/>
  <c r="E53" i="9"/>
  <c r="F24" i="3"/>
  <c r="F26" i="3"/>
  <c r="G100" i="6"/>
  <c r="G124" i="6"/>
  <c r="G142" i="6"/>
  <c r="G143" i="6"/>
  <c r="G144" i="6"/>
  <c r="D98" i="7"/>
  <c r="D141" i="7"/>
  <c r="D142" i="7"/>
  <c r="D143" i="7"/>
  <c r="D144" i="7"/>
  <c r="D145" i="7"/>
  <c r="D146" i="7"/>
  <c r="D147" i="7"/>
  <c r="D148" i="7"/>
  <c r="D149" i="7"/>
  <c r="D150" i="7"/>
  <c r="E18" i="3"/>
  <c r="D22" i="9"/>
  <c r="D41" i="9"/>
  <c r="D53" i="9"/>
  <c r="E24" i="3"/>
  <c r="G53" i="6"/>
  <c r="G72" i="6"/>
  <c r="G73" i="6"/>
  <c r="G74" i="6"/>
  <c r="G77" i="6"/>
  <c r="G93" i="6"/>
  <c r="G94" i="6"/>
  <c r="D47" i="7"/>
  <c r="D48" i="7"/>
  <c r="D89" i="7"/>
  <c r="D90" i="7"/>
  <c r="D91" i="7"/>
  <c r="D92" i="7"/>
  <c r="D93" i="7"/>
  <c r="D94" i="7"/>
  <c r="E26" i="3"/>
  <c r="E26" i="13"/>
  <c r="C41" i="9"/>
  <c r="C53" i="9"/>
  <c r="G9" i="6"/>
  <c r="G23" i="6"/>
  <c r="G24" i="6"/>
  <c r="G25" i="6"/>
  <c r="G26" i="6"/>
  <c r="G27" i="6"/>
  <c r="G30" i="6"/>
  <c r="G45" i="6"/>
  <c r="G46" i="6"/>
  <c r="G47" i="6"/>
  <c r="D8" i="7"/>
  <c r="D36" i="7"/>
  <c r="D37" i="7"/>
  <c r="D38" i="7"/>
  <c r="D39" i="7"/>
  <c r="D41" i="7"/>
  <c r="D42" i="7"/>
  <c r="D43" i="7"/>
  <c r="D9" i="8"/>
  <c r="B24" i="10"/>
  <c r="E23" i="3"/>
  <c r="B32" i="10"/>
  <c r="H16" i="9"/>
  <c r="H17" i="9"/>
  <c r="H18" i="9"/>
  <c r="H19" i="9"/>
  <c r="H20" i="9"/>
  <c r="H21" i="9"/>
  <c r="H8" i="9"/>
  <c r="I29" i="3"/>
  <c r="D155" i="8"/>
  <c r="D216" i="8"/>
  <c r="D217" i="8"/>
  <c r="D218" i="8"/>
  <c r="D219" i="8"/>
  <c r="D220" i="8"/>
  <c r="D221" i="8"/>
  <c r="D83" i="8"/>
  <c r="D150" i="8"/>
  <c r="D151" i="8"/>
  <c r="D75" i="8"/>
  <c r="D76" i="8"/>
  <c r="D77" i="8"/>
  <c r="D78" i="8"/>
  <c r="D79" i="8"/>
  <c r="D8" i="8"/>
  <c r="B42" i="10"/>
  <c r="C55" i="9"/>
  <c r="E55" i="9"/>
  <c r="D55" i="9"/>
  <c r="H40" i="2"/>
  <c r="D45" i="2"/>
  <c r="F23" i="3"/>
  <c r="G53" i="9"/>
  <c r="H12" i="2"/>
  <c r="G41" i="9"/>
  <c r="D18" i="3"/>
  <c r="F13" i="1"/>
  <c r="F18" i="1"/>
  <c r="G22" i="9"/>
  <c r="D26" i="3"/>
  <c r="F56" i="3"/>
  <c r="D24" i="3"/>
  <c r="F23" i="1"/>
  <c r="D23" i="3"/>
  <c r="H37" i="3"/>
  <c r="D95" i="7"/>
  <c r="E20" i="3"/>
  <c r="I20" i="3" s="1"/>
  <c r="D80" i="8"/>
  <c r="D222" i="8"/>
  <c r="D152" i="8"/>
  <c r="E21" i="3"/>
  <c r="D151" i="7"/>
  <c r="F20" i="3"/>
  <c r="G122" i="6"/>
  <c r="D44" i="7"/>
  <c r="G48" i="6"/>
  <c r="G28" i="6"/>
  <c r="G95" i="6"/>
  <c r="G75" i="6"/>
  <c r="G145" i="6"/>
  <c r="F17" i="3"/>
  <c r="H24" i="2"/>
  <c r="H26" i="2"/>
  <c r="D209" i="7"/>
  <c r="D25" i="1"/>
  <c r="F21" i="3"/>
  <c r="D294" i="8"/>
  <c r="F20" i="1"/>
  <c r="F22" i="3"/>
  <c r="C21" i="1"/>
  <c r="E22" i="3" s="1"/>
  <c r="F19" i="1"/>
  <c r="B21" i="1"/>
  <c r="D22" i="3" s="1"/>
  <c r="G55" i="9"/>
  <c r="D17" i="3"/>
  <c r="F22" i="1"/>
  <c r="D21" i="3"/>
  <c r="H41" i="3"/>
  <c r="G146" i="6"/>
  <c r="F19" i="3"/>
  <c r="G96" i="6"/>
  <c r="E19" i="3"/>
  <c r="I19" i="3" s="1"/>
  <c r="G49" i="6"/>
  <c r="G198" i="6"/>
  <c r="F16" i="1"/>
  <c r="D20" i="3"/>
  <c r="F15" i="1"/>
  <c r="F50" i="3"/>
  <c r="F54" i="3"/>
  <c r="F14" i="1"/>
  <c r="D19" i="3"/>
  <c r="G50" i="3"/>
  <c r="G54" i="3"/>
  <c r="E50" i="3"/>
  <c r="E54" i="3"/>
  <c r="I46" i="3"/>
  <c r="G46" i="3"/>
  <c r="F46" i="3"/>
  <c r="H46" i="3"/>
  <c r="H13" i="4" l="1"/>
  <c r="H183" i="4" s="1"/>
  <c r="C12" i="1" s="1"/>
  <c r="F12" i="1" s="1"/>
  <c r="C25" i="1"/>
  <c r="P15" i="4"/>
  <c r="P13" i="4"/>
  <c r="G41" i="3"/>
  <c r="F41" i="3"/>
  <c r="E41" i="3"/>
  <c r="I26" i="13"/>
  <c r="H39" i="3"/>
  <c r="P183" i="4"/>
  <c r="I26" i="3"/>
  <c r="I24" i="3"/>
  <c r="G25" i="3"/>
  <c r="G27" i="3" s="1"/>
  <c r="I23" i="3"/>
  <c r="E25" i="1"/>
  <c r="F25" i="3"/>
  <c r="F27" i="3" s="1"/>
  <c r="I22" i="3"/>
  <c r="I18" i="3"/>
  <c r="B25" i="1"/>
  <c r="D25" i="3"/>
  <c r="D27" i="3" s="1"/>
  <c r="F21" i="1"/>
  <c r="I21" i="3"/>
  <c r="E17" i="3" l="1"/>
  <c r="F25" i="1"/>
  <c r="G14" i="1" s="1"/>
  <c r="G11" i="3"/>
  <c r="I11" i="3" s="1"/>
  <c r="G10" i="3"/>
  <c r="I10" i="3" s="1"/>
  <c r="G8" i="3"/>
  <c r="G16" i="1" l="1"/>
  <c r="G22" i="1"/>
  <c r="D28" i="13"/>
  <c r="I28" i="13" s="1"/>
  <c r="G19" i="1"/>
  <c r="G21" i="1"/>
  <c r="G23" i="1"/>
  <c r="G15" i="1"/>
  <c r="I8" i="3"/>
  <c r="E44" i="3"/>
  <c r="E46" i="3" s="1"/>
  <c r="K46" i="3" s="1"/>
  <c r="G12" i="1"/>
  <c r="C56" i="3"/>
  <c r="G24" i="1"/>
  <c r="E25" i="3"/>
  <c r="I17" i="3"/>
  <c r="G20" i="1"/>
  <c r="G13" i="1"/>
  <c r="G18" i="1"/>
  <c r="G25" i="1" l="1"/>
  <c r="E27" i="3"/>
  <c r="G9" i="3" s="1"/>
  <c r="I25" i="3"/>
  <c r="I27" i="3" s="1"/>
  <c r="I9" i="3" l="1"/>
  <c r="I13" i="3" s="1"/>
  <c r="G13" i="3"/>
</calcChain>
</file>

<file path=xl/sharedStrings.xml><?xml version="1.0" encoding="utf-8"?>
<sst xmlns="http://schemas.openxmlformats.org/spreadsheetml/2006/main" count="545" uniqueCount="304">
  <si>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</si>
  <si>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</si>
  <si>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</si>
  <si>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</si>
  <si>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</si>
  <si>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</si>
  <si>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</si>
  <si>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</si>
  <si>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</si>
  <si>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</si>
  <si>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</si>
  <si>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</si>
  <si>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</si>
  <si>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</si>
  <si>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</si>
  <si>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</si>
  <si>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</si>
  <si>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</si>
  <si>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</si>
  <si>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</si>
  <si>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</si>
  <si>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</si>
  <si>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</si>
  <si>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</si>
  <si>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</si>
  <si>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</si>
  <si>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</si>
  <si>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</si>
  <si>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</si>
  <si>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</si>
  <si>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</si>
  <si>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</si>
  <si>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</si>
  <si>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</si>
  <si>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</si>
  <si>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</si>
  <si>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</si>
  <si>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</si>
  <si>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</si>
  <si>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</si>
  <si>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</si>
  <si>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</si>
  <si>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</si>
  <si>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</si>
  <si>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</si>
  <si>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</si>
  <si>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</si>
  <si>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</si>
  <si>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</si>
  <si>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</si>
  <si>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</si>
  <si>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</si>
  <si>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</si>
  <si>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</si>
  <si>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</si>
  <si>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</si>
  <si>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</si>
  <si>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</si>
  <si>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</si>
  <si>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</si>
  <si>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</si>
  <si>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</si>
  <si>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</si>
  <si>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</si>
  <si>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</si>
  <si>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</si>
  <si>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</si>
  <si>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</si>
  <si>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</si>
  <si>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</si>
  <si>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</si>
  <si>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</si>
  <si>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</si>
  <si>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</si>
  <si>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</si>
  <si>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</si>
  <si>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</si>
  <si>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</si>
  <si>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</si>
  <si>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</si>
  <si>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</si>
  <si>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</si>
  <si>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</si>
  <si>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</si>
  <si>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</si>
  <si>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</si>
  <si>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</si>
  <si>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Vendor 
Name/Organization</t>
  </si>
  <si>
    <t xml:space="preserve">Cost Share Item </t>
  </si>
  <si>
    <t>a. Personnel</t>
  </si>
  <si>
    <t>b. Fringe Benefits</t>
  </si>
  <si>
    <t>c. Travel</t>
  </si>
  <si>
    <t>d. Equipment</t>
  </si>
  <si>
    <t>e. Supplies</t>
  </si>
  <si>
    <t>g. Construction</t>
  </si>
  <si>
    <t>h. Other Direct Costs</t>
  </si>
  <si>
    <t>i. Indirect Charges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</si>
  <si>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</si>
  <si>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</si>
  <si>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</si>
  <si>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</si>
  <si>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</si>
  <si>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</si>
  <si>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</si>
  <si>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</si>
  <si>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</si>
  <si>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</si>
  <si>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</si>
  <si>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</si>
  <si>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</si>
  <si>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</si>
  <si>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</si>
  <si>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</si>
  <si>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</si>
  <si>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</si>
  <si>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</si>
  <si>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</si>
  <si>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</si>
  <si>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</si>
  <si>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</si>
  <si>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</si>
  <si>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</si>
  <si>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</si>
  <si>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</si>
  <si>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</si>
  <si>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</si>
  <si>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</si>
  <si>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</si>
  <si>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</si>
  <si>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</si>
  <si>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</si>
  <si>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</si>
  <si>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</si>
  <si>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</si>
  <si>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</si>
  <si>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</si>
  <si>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</si>
  <si>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</si>
  <si>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</si>
  <si>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</si>
  <si>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</si>
  <si>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</si>
  <si>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</si>
  <si>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</si>
  <si>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</si>
  <si>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</si>
  <si>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</si>
  <si>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</si>
  <si>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</si>
  <si>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</si>
  <si>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</si>
  <si>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</si>
  <si>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</si>
  <si>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</si>
  <si>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</si>
  <si>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</si>
  <si>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</si>
  <si>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</si>
  <si>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</si>
  <si>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</si>
  <si>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</si>
  <si>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</si>
  <si>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</si>
  <si>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</si>
  <si>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</si>
  <si>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</si>
  <si>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</si>
  <si>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</si>
  <si>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</si>
  <si>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</si>
  <si>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</si>
  <si>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</si>
  <si>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</si>
  <si>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</si>
  <si>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</si>
  <si>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</si>
  <si>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</si>
  <si>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</si>
  <si>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</si>
  <si>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</si>
  <si>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</si>
  <si>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</si>
  <si>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</si>
  <si>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</si>
  <si>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</si>
  <si>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</si>
  <si>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</si>
  <si>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</si>
  <si>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</si>
  <si>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</si>
  <si>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</si>
  <si>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</si>
  <si>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</si>
  <si>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</si>
  <si>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</si>
  <si>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</si>
  <si>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</si>
  <si>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</si>
  <si>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</si>
  <si>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</si>
  <si>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</si>
  <si>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</si>
  <si>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</si>
  <si>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</si>
  <si>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</si>
  <si>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</si>
  <si>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</si>
  <si>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</si>
  <si>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</si>
  <si>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</si>
  <si>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</si>
  <si>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</si>
  <si>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</si>
  <si>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</si>
  <si>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</si>
  <si>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</si>
  <si>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</si>
  <si>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</si>
  <si>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</si>
  <si>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</si>
  <si>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</si>
  <si>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</si>
  <si>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</si>
  <si>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</si>
  <si>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</si>
  <si>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</si>
  <si>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</si>
  <si>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</si>
  <si>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</si>
  <si>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</si>
  <si>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</si>
  <si>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</si>
  <si>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</si>
  <si>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Electrical engineers (2)</t>
  </si>
  <si>
    <t>Purpose/Tasks in Statement of Project Objectives (SOPO)</t>
  </si>
  <si>
    <t>Budget Justification for SF 424A Budget                                                             Award Recipient:</t>
  </si>
  <si>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</si>
  <si>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</si>
  <si>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</si>
  <si>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</si>
  <si>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</si>
  <si>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</si>
  <si>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t>Please read the instructions on each tab before starting.  
If you have any questions, please submit to ARPA-E-CO@hq.doe.gov.  It will save you time!  Double check all fields highlighted in yellow!</t>
  </si>
  <si>
    <t>Last Updated / Version # :</t>
  </si>
  <si>
    <t>Year 5</t>
  </si>
  <si>
    <r>
      <t>Total</t>
    </r>
    <r>
      <rPr>
        <sz val="9"/>
        <rFont val="Arial Narrow"/>
        <family val="2"/>
      </rPr>
      <t xml:space="preserve"> (sum of lines 8 - 13)</t>
    </r>
  </si>
  <si>
    <t>FFRDC (Separate Work Authorization or other Sub-Award)</t>
  </si>
  <si>
    <t>(c) Second</t>
  </si>
  <si>
    <r>
      <t>PLEASE READ!!!</t>
    </r>
    <r>
      <rPr>
        <b/>
        <sz val="12"/>
        <rFont val="Arial"/>
        <family val="2"/>
      </rPr>
      <t xml:space="preserve">
List costs solely for employees of the entity completing this form (award recipient or sub-recipient).  All other personnel costs (of subrecipients or other contractual efforts of the entity preparing this) must be included under f., Contractual.  This includes all consultants and FFRDCs.
Identify positions to be supported.  Key personnel should be identified by title.  All other personnel should be identified either by title or a group category.  State the amounts of time (e.g., hours or % of time) to be expended, the composite base pay rate, total direct personnel compensation and identify the rate basis (e.g., actual salary, labor distribution report, technical estimate, state civil service rates, etc.).</t>
    </r>
  </si>
  <si>
    <t>Total Budget Phase I</t>
  </si>
  <si>
    <t>Total Phase II - Year 1</t>
  </si>
  <si>
    <t>Total Phase II - Year 2</t>
  </si>
  <si>
    <t>Total Budget Phase IIS (12 Months)</t>
  </si>
  <si>
    <t xml:space="preserve">NOTE: No visit with ARPA-E Program Director in Washington, DC is to be budgeted for Phase I travel costs. </t>
  </si>
  <si>
    <t xml:space="preserve">FFRDC or GO-GO
</t>
  </si>
  <si>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</si>
  <si>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Non-travel related expenses for the ARPA-E Annual Energy Summit must be approved in advance by the Contracting Officer.  Applicants must submit requests to the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NOTE: </t>
    </r>
    <r>
      <rPr>
        <b/>
        <sz val="11"/>
        <color indexed="10"/>
        <rFont val="Arial"/>
        <family val="2"/>
      </rPr>
      <t>All projects should budget for one visit with ARPA-E Program Directors in Washington, and one ARPA-E designated conference per year during Phase II and Phase IIS.  This travel is not required during Phase I and is not required of subrecipients.</t>
    </r>
  </si>
  <si>
    <r>
      <t xml:space="preserve">If an Applicant is selected for award negotiations and does not have a Federally approved fringe benefit rate agreement, then the Applicant is required to submit an Indirect Rate Proposal to the Contracting Officer.  A template for Indirect Rate Proposals is available at http://arpa-e.energy.gov/FundingAgreements/Overview.aspx.  The Applicant must provide this information to the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</si>
  <si>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If an Applicant is selected for award negotiations and does not have a Federally approved indirect rate agreement, then the Applicant is required to submit an Indirect Rate Proposal to the Contracting Officer.  A template for Indirect Rate Proposal is available at http://arpa-e.energy.gov/FundingAgreements/Overview.aspx.  The Applicant must provide this information to the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</si>
  <si>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There is no Cost Share</t>
  </si>
  <si>
    <r>
      <t>PLEASE READ!!!</t>
    </r>
    <r>
      <rPr>
        <b/>
        <sz val="11"/>
        <rFont val="Arial"/>
        <family val="2"/>
      </rPr>
      <t xml:space="preserve">
Applicants must provide and justify proposed costs related to Cost Share for Phase II and Phase IIS of the project.  Applicants must provide a detailed explanation of the cash or cash value of all cost share proposed for the project.  Please refer to Section III.D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</si>
  <si>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</si>
  <si>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</si>
  <si>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t>SBIR/STTR 
Phase I</t>
  </si>
  <si>
    <t>SBIR/STTR 
Phase II</t>
  </si>
  <si>
    <t>SBIR/STTR 
Phase II (cont'd)</t>
  </si>
  <si>
    <t>SBIR/STTR 
Phase IIS</t>
  </si>
  <si>
    <t>SBIR/STTR Phase I</t>
  </si>
  <si>
    <t>SBIR/STTR Phase II</t>
  </si>
  <si>
    <t>SBIR/STTR Phase II (cont'd)</t>
  </si>
  <si>
    <t>SBIR/STTR Phase IIS</t>
  </si>
  <si>
    <t>SBIR Phase I</t>
  </si>
  <si>
    <t>SBIR Phase II</t>
  </si>
  <si>
    <t>SBIR Phase II (cont'd)</t>
  </si>
  <si>
    <t>SBIR Phase IIS</t>
  </si>
  <si>
    <r>
      <rPr>
        <b/>
        <sz val="8"/>
        <color indexed="10"/>
        <rFont val="Arial"/>
        <family val="2"/>
      </rPr>
      <t>PLEASE READ!!!</t>
    </r>
    <r>
      <rPr>
        <b/>
        <sz val="8"/>
        <rFont val="Arial"/>
        <family val="2"/>
      </rPr>
      <t xml:space="preserve">
Applicants must provide and justify proposed costs related to Other Direct Costs for each budget period of the entire period of performance.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</si>
  <si>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t>TT&amp;O Totals</t>
  </si>
  <si>
    <t>TT&amp;O Personnel</t>
  </si>
  <si>
    <t>TT&amp;O Fringe</t>
  </si>
  <si>
    <t>TT&amp;O Travel</t>
  </si>
  <si>
    <t>TT&amp;O Equipment</t>
  </si>
  <si>
    <t>TT&amp;O Supplies</t>
  </si>
  <si>
    <t>TT&amp;O Other</t>
  </si>
  <si>
    <t>TT&amp;O Contractual</t>
  </si>
  <si>
    <t>TT&amp;O Construction</t>
  </si>
  <si>
    <t>TT&amp;O Total</t>
  </si>
  <si>
    <t>TT&amp;O?</t>
  </si>
  <si>
    <t>TT&amp;O Type</t>
  </si>
  <si>
    <t>No</t>
  </si>
  <si>
    <t>Yes</t>
  </si>
  <si>
    <t>TT&amp;O SBIR/STTR Phase II</t>
  </si>
  <si>
    <t>TT&amp;O SBIR/STTR Phase I</t>
  </si>
  <si>
    <t>TT&amp;O SBIR/STTR Phase IIS</t>
  </si>
  <si>
    <t>TT&amp;O SBIR/STTR Phase II (cont'd)</t>
  </si>
  <si>
    <t>SBIR/STTR Phase II Total</t>
  </si>
  <si>
    <t>SBIR/STTR Phase II (cont'd) Total</t>
  </si>
  <si>
    <t>SBIR/STTR Phase IIS Total</t>
  </si>
  <si>
    <t>SBIR/STTR Phase I Total</t>
  </si>
  <si>
    <t>Profit and Fees</t>
  </si>
  <si>
    <t>Profit and Fee</t>
  </si>
  <si>
    <t xml:space="preserve">Profit/Fee Amount            </t>
  </si>
  <si>
    <t>Profit/Fee Description</t>
  </si>
  <si>
    <t>ARPA-E will pay a fee or profit to Prime Recipients in an amount not to exceed 7% of total project cost under any agreement resulting from this FOA, subject to negotiations.  Any fee or profit paid by Prime Recipients to their sub-recipients (but not commercial suppliers, vendors, or contractors) must be paid from fee or profit paid to Prime Recipients by ARPA-E.  Any fee or profit must be included in the budget submitted with Prime Recipients’ Full Applications and will be payable to Prime Recipients upon: (i) completion of all work required by the agreement, (ii) submission and acceptance of all for-profit audit reports and resolution of all findings (if any) identified in the reports, (iii) submission and acceptance by the Government of all closeout documentation required by Attachment 4 to the agreement (refer to ARPA-E’s Model Cooperative Agreement found at https://arpa-e.energy.gov/?q=site-page/funding-agreements), and (iv) submission of an acceptable invoice.
Profit and fee are not inclusive in the calculation of indirect costs.
All profit and fee amounts will be included in Phase IIS "Other" category total.</t>
  </si>
  <si>
    <t>9/16/2020   V 6.22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</si>
</sst>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s>
  <fonts count="78"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
      <b/>
      <sz val="10"/>
      <color theme="0"/>
      <name val="Arial"/>
      <family val="2"/>
    </font>
    <font>
      <sz val="10"/>
      <name val="Arial"/>
    </font>
  </fonts>
  <fills count="1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s>
  <borders count="120">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right/>
      <top style="medium">
        <color auto="1"/>
      </top>
      <bottom/>
      <diagonal/>
    </border>
    <border>
      <left/>
      <right/>
      <top style="medium">
        <color auto="1"/>
      </top>
      <bottom/>
      <diagonal/>
    </border>
    <border>
      <left style="thin">
        <color indexed="64"/>
      </left>
      <right/>
      <top style="medium">
        <color indexed="10"/>
      </top>
      <bottom style="medium">
        <color indexed="10"/>
      </bottom>
      <diagonal/>
    </border>
    <border>
      <left/>
      <right/>
      <top style="medium">
        <color auto="1"/>
      </top>
      <bottom/>
      <diagonal/>
    </border>
  </borders>
  <cellStyleXfs count="6">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77" fillId="0" borderId="0" applyFont="0" applyFill="0" applyBorder="0" applyAlignment="0" applyProtection="0"/>
  </cellStyleXfs>
  <cellXfs count="1359">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2" xfId="0" applyFont="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6"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0" xfId="0" applyFont="1" applyFill="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1" xfId="0" applyFont="1" applyBorder="1" applyAlignment="1" applyProtection="1">
      <alignment horizontal="center" vertical="top"/>
    </xf>
    <xf numFmtId="0" fontId="25" fillId="0" borderId="40" xfId="0" applyFont="1" applyBorder="1" applyAlignment="1" applyProtection="1">
      <alignment horizontal="center" vertical="top"/>
    </xf>
    <xf numFmtId="0" fontId="25" fillId="6" borderId="40" xfId="0" applyFont="1" applyFill="1" applyBorder="1" applyAlignment="1" applyProtection="1">
      <alignment horizontal="center" vertical="top"/>
    </xf>
    <xf numFmtId="0" fontId="29" fillId="0" borderId="0" xfId="0" applyFont="1" applyAlignment="1" applyProtection="1">
      <alignment vertical="center"/>
    </xf>
    <xf numFmtId="0" fontId="29" fillId="0" borderId="34" xfId="0" applyFont="1" applyBorder="1" applyAlignment="1" applyProtection="1">
      <alignment horizontal="left" vertical="center"/>
    </xf>
    <xf numFmtId="0" fontId="29" fillId="0" borderId="23" xfId="0" applyFont="1" applyBorder="1" applyAlignment="1" applyProtection="1">
      <alignment horizontal="center"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6"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8" xfId="0" applyFont="1" applyBorder="1" applyAlignment="1" applyProtection="1">
      <alignment horizontal="left" vertical="top" wrapText="1" indent="2"/>
    </xf>
    <xf numFmtId="0" fontId="3" fillId="0" borderId="48"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1"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1" xfId="0" applyFont="1" applyBorder="1" applyAlignment="1" applyProtection="1">
      <alignment horizontal="center" vertical="top"/>
    </xf>
    <xf numFmtId="2" fontId="25" fillId="0" borderId="52" xfId="0" applyNumberFormat="1" applyFont="1" applyBorder="1" applyAlignment="1" applyProtection="1">
      <alignment horizontal="right" vertical="center"/>
    </xf>
    <xf numFmtId="2" fontId="25" fillId="0" borderId="47" xfId="0" applyNumberFormat="1" applyFont="1" applyBorder="1" applyAlignment="1" applyProtection="1">
      <alignment horizontal="right" vertical="center"/>
    </xf>
    <xf numFmtId="0" fontId="25" fillId="0" borderId="52" xfId="0" applyFont="1" applyBorder="1" applyAlignment="1" applyProtection="1">
      <alignment vertical="center"/>
    </xf>
    <xf numFmtId="49" fontId="25" fillId="0" borderId="56"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4"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top"/>
    </xf>
    <xf numFmtId="0" fontId="25" fillId="0" borderId="40" xfId="0" applyFont="1" applyBorder="1" applyAlignment="1">
      <alignment horizontal="center" vertical="top"/>
    </xf>
    <xf numFmtId="0" fontId="25" fillId="0" borderId="0" xfId="0" applyFont="1" applyAlignment="1">
      <alignment horizontal="center" vertical="top"/>
    </xf>
    <xf numFmtId="2" fontId="25" fillId="0" borderId="43"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3" xfId="0" applyNumberFormat="1" applyFont="1" applyBorder="1" applyAlignment="1">
      <alignment horizontal="right" vertical="center"/>
    </xf>
    <xf numFmtId="0" fontId="29" fillId="0" borderId="0" xfId="0" applyFont="1" applyAlignment="1">
      <alignment vertical="center"/>
    </xf>
    <xf numFmtId="2" fontId="25" fillId="0" borderId="44" xfId="0" applyNumberFormat="1" applyFont="1" applyBorder="1" applyAlignment="1">
      <alignment horizontal="right" vertical="center"/>
    </xf>
    <xf numFmtId="0" fontId="29" fillId="0" borderId="34"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5" fillId="0" borderId="34"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6"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2" xfId="0" applyNumberFormat="1" applyFont="1" applyBorder="1" applyAlignment="1" applyProtection="1">
      <alignment horizontal="right" vertical="center"/>
      <protection locked="0"/>
    </xf>
    <xf numFmtId="165" fontId="29" fillId="0" borderId="46" xfId="0" applyNumberFormat="1" applyFont="1" applyBorder="1" applyAlignment="1">
      <alignment horizontal="right" vertical="center"/>
    </xf>
    <xf numFmtId="0" fontId="25" fillId="0" borderId="43" xfId="0" applyFont="1" applyBorder="1" applyAlignment="1">
      <alignment vertical="center"/>
    </xf>
    <xf numFmtId="165" fontId="29" fillId="0" borderId="36" xfId="0" applyNumberFormat="1" applyFont="1" applyBorder="1" applyAlignment="1" applyProtection="1">
      <alignment horizontal="right" vertical="center"/>
      <protection locked="0"/>
    </xf>
    <xf numFmtId="165" fontId="29" fillId="0" borderId="36" xfId="0" applyNumberFormat="1" applyFont="1" applyBorder="1" applyAlignment="1">
      <alignment horizontal="right" vertical="center"/>
    </xf>
    <xf numFmtId="165" fontId="29" fillId="0" borderId="42" xfId="0" applyNumberFormat="1" applyFont="1" applyBorder="1" applyAlignment="1">
      <alignment horizontal="right" vertical="center"/>
    </xf>
    <xf numFmtId="49" fontId="25" fillId="0" borderId="43"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2" xfId="0" applyFont="1" applyBorder="1" applyAlignment="1">
      <alignment horizontal="center" vertical="center"/>
    </xf>
    <xf numFmtId="165" fontId="25" fillId="0" borderId="36" xfId="0" applyNumberFormat="1" applyFont="1" applyBorder="1" applyAlignment="1">
      <alignment horizontal="right" vertical="center"/>
    </xf>
    <xf numFmtId="49" fontId="25" fillId="0" borderId="44"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5"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6" xfId="0" applyFont="1" applyBorder="1" applyAlignment="1">
      <alignment horizontal="center" vertical="center"/>
    </xf>
    <xf numFmtId="0" fontId="25" fillId="0" borderId="45" xfId="0" applyFont="1" applyBorder="1" applyAlignment="1">
      <alignment vertical="top"/>
    </xf>
    <xf numFmtId="0" fontId="25" fillId="0" borderId="46"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0" xfId="0" applyFont="1" applyFill="1" applyBorder="1" applyAlignment="1" applyProtection="1">
      <alignment horizontal="left" vertical="top" wrapText="1"/>
    </xf>
    <xf numFmtId="0" fontId="48" fillId="11" borderId="91" xfId="0" applyFont="1" applyFill="1" applyBorder="1" applyAlignment="1" applyProtection="1">
      <alignment horizontal="center" vertical="top" wrapText="1"/>
    </xf>
    <xf numFmtId="49" fontId="48" fillId="11" borderId="91" xfId="0" applyNumberFormat="1" applyFont="1" applyFill="1" applyBorder="1" applyAlignment="1" applyProtection="1">
      <alignment horizontal="center" vertical="top" wrapText="1"/>
    </xf>
    <xf numFmtId="1" fontId="48" fillId="11" borderId="91" xfId="0" applyNumberFormat="1" applyFont="1" applyFill="1" applyBorder="1" applyAlignment="1" applyProtection="1">
      <alignment horizontal="center" vertical="top" wrapText="1"/>
    </xf>
    <xf numFmtId="0" fontId="45" fillId="11" borderId="90" xfId="0" applyFont="1" applyFill="1" applyBorder="1" applyAlignment="1" applyProtection="1">
      <alignment horizontal="left" vertical="top" wrapText="1"/>
    </xf>
    <xf numFmtId="0" fontId="46" fillId="11" borderId="91" xfId="0" applyFont="1" applyFill="1" applyBorder="1" applyAlignment="1" applyProtection="1">
      <alignment horizontal="center" vertical="top" wrapText="1"/>
    </xf>
    <xf numFmtId="1" fontId="46" fillId="11" borderId="91" xfId="0" applyNumberFormat="1" applyFont="1" applyFill="1" applyBorder="1" applyAlignment="1" applyProtection="1">
      <alignment horizontal="center" vertical="top" wrapText="1"/>
    </xf>
    <xf numFmtId="0" fontId="46" fillId="11" borderId="92" xfId="0" applyFont="1" applyFill="1" applyBorder="1" applyAlignment="1" applyProtection="1">
      <alignment horizontal="left" vertical="top" wrapText="1"/>
    </xf>
    <xf numFmtId="164" fontId="46" fillId="11" borderId="91" xfId="0" applyNumberFormat="1" applyFont="1" applyFill="1" applyBorder="1" applyAlignment="1" applyProtection="1">
      <alignment horizontal="right" vertical="top" wrapText="1"/>
    </xf>
    <xf numFmtId="165" fontId="4" fillId="0" borderId="94" xfId="0" applyNumberFormat="1" applyFont="1" applyFill="1" applyBorder="1" applyAlignment="1" applyProtection="1">
      <alignment horizontal="center" vertical="top" wrapText="1"/>
    </xf>
    <xf numFmtId="1" fontId="4" fillId="0" borderId="94" xfId="0" applyNumberFormat="1" applyFont="1" applyFill="1" applyBorder="1" applyAlignment="1" applyProtection="1">
      <alignment horizontal="center" vertical="top" wrapText="1"/>
    </xf>
    <xf numFmtId="0" fontId="4" fillId="0" borderId="95" xfId="0" applyFont="1" applyFill="1" applyBorder="1" applyAlignment="1" applyProtection="1">
      <alignment horizontal="center" vertical="top" wrapText="1"/>
    </xf>
    <xf numFmtId="0" fontId="46" fillId="11" borderId="90" xfId="0" applyFont="1" applyFill="1" applyBorder="1" applyAlignment="1" applyProtection="1">
      <alignment vertical="top" wrapText="1"/>
    </xf>
    <xf numFmtId="1" fontId="46" fillId="11" borderId="91"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3" xfId="0" applyNumberFormat="1" applyFont="1" applyFill="1" applyBorder="1" applyAlignment="1" applyProtection="1">
      <alignment vertical="top" wrapText="1"/>
      <protection locked="0"/>
    </xf>
    <xf numFmtId="1" fontId="5" fillId="2" borderId="60"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165" fontId="5" fillId="11" borderId="59" xfId="0" applyNumberFormat="1" applyFont="1" applyFill="1" applyBorder="1" applyAlignment="1" applyProtection="1">
      <alignment horizontal="right" vertical="top" wrapText="1"/>
    </xf>
    <xf numFmtId="1" fontId="5" fillId="11" borderId="59" xfId="0" applyNumberFormat="1" applyFont="1" applyFill="1" applyBorder="1" applyAlignment="1" applyProtection="1">
      <alignment horizontal="center" vertical="top" wrapText="1"/>
      <protection locked="0"/>
    </xf>
    <xf numFmtId="1" fontId="5" fillId="11" borderId="60"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165" fontId="3" fillId="11" borderId="59"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10" fontId="19" fillId="0" borderId="60"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1"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0" xfId="0" applyNumberFormat="1" applyFont="1" applyFill="1" applyBorder="1" applyAlignment="1" applyProtection="1">
      <alignment horizontal="right" vertical="top" wrapText="1"/>
    </xf>
    <xf numFmtId="164" fontId="46" fillId="2" borderId="31" xfId="0" applyNumberFormat="1" applyFont="1" applyFill="1" applyBorder="1" applyAlignment="1" applyProtection="1">
      <alignment horizontal="right" vertical="top" wrapText="1"/>
    </xf>
    <xf numFmtId="164" fontId="45" fillId="0" borderId="49"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5"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2" xfId="0" applyNumberFormat="1" applyFont="1" applyBorder="1" applyAlignment="1" applyProtection="1">
      <alignment horizontal="right" vertical="center"/>
    </xf>
    <xf numFmtId="164" fontId="29" fillId="0" borderId="50"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3"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6"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1"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99" xfId="0" applyFont="1" applyBorder="1" applyAlignment="1" applyProtection="1">
      <alignment horizontal="center" vertical="top" wrapText="1"/>
    </xf>
    <xf numFmtId="165" fontId="4" fillId="0" borderId="95" xfId="0" applyNumberFormat="1" applyFont="1" applyBorder="1" applyAlignment="1" applyProtection="1">
      <alignment horizontal="center" vertical="top" wrapText="1"/>
    </xf>
    <xf numFmtId="0" fontId="45" fillId="0" borderId="100" xfId="0" applyFont="1" applyBorder="1" applyAlignment="1" applyProtection="1">
      <alignment vertical="top" wrapText="1"/>
    </xf>
    <xf numFmtId="164" fontId="46" fillId="5" borderId="102" xfId="0" applyNumberFormat="1" applyFont="1" applyFill="1" applyBorder="1" applyAlignment="1" applyProtection="1">
      <alignment horizontal="right" vertical="top" wrapText="1"/>
    </xf>
    <xf numFmtId="164" fontId="46" fillId="3" borderId="103" xfId="0" applyNumberFormat="1" applyFont="1" applyFill="1" applyBorder="1" applyAlignment="1" applyProtection="1">
      <alignment horizontal="right" vertical="top" wrapText="1"/>
    </xf>
    <xf numFmtId="164" fontId="45" fillId="0" borderId="104" xfId="0" applyNumberFormat="1" applyFont="1" applyBorder="1" applyAlignment="1" applyProtection="1">
      <alignment horizontal="right" vertical="top" wrapText="1"/>
    </xf>
    <xf numFmtId="164" fontId="3" fillId="0" borderId="4" xfId="0" applyNumberFormat="1" applyFont="1" applyBorder="1" applyAlignment="1" applyProtection="1">
      <alignment horizontal="right" vertical="top" wrapText="1"/>
    </xf>
    <xf numFmtId="164" fontId="3" fillId="0" borderId="50" xfId="0" applyNumberFormat="1" applyFont="1" applyBorder="1" applyAlignment="1" applyProtection="1">
      <alignment horizontal="right" vertical="top" wrapText="1"/>
    </xf>
    <xf numFmtId="164" fontId="3" fillId="0" borderId="58" xfId="0" applyNumberFormat="1" applyFont="1" applyBorder="1" applyAlignment="1" applyProtection="1">
      <alignment horizontal="right" vertical="top" wrapText="1"/>
    </xf>
    <xf numFmtId="164" fontId="46" fillId="5" borderId="31"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5" fillId="5" borderId="35" xfId="0" applyNumberFormat="1" applyFont="1" applyFill="1" applyBorder="1" applyAlignment="1" applyProtection="1">
      <alignment horizontal="right" vertical="top" wrapText="1"/>
      <protection locked="0"/>
    </xf>
    <xf numFmtId="164" fontId="5" fillId="3" borderId="35" xfId="0" applyNumberFormat="1" applyFont="1" applyFill="1" applyBorder="1" applyAlignment="1" applyProtection="1">
      <alignment horizontal="right" vertical="top" wrapText="1"/>
      <protection locked="0"/>
    </xf>
    <xf numFmtId="164" fontId="5" fillId="2" borderId="35" xfId="0" applyNumberFormat="1" applyFont="1" applyFill="1" applyBorder="1" applyAlignment="1" applyProtection="1">
      <alignment horizontal="right" vertical="top" wrapText="1"/>
      <protection locked="0"/>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3" fillId="5" borderId="33" xfId="0" applyNumberFormat="1" applyFont="1" applyFill="1" applyBorder="1" applyAlignment="1" applyProtection="1">
      <alignment horizontal="right" vertical="top" wrapText="1"/>
    </xf>
    <xf numFmtId="164" fontId="3" fillId="3" borderId="33" xfId="0" applyNumberFormat="1" applyFont="1" applyFill="1" applyBorder="1" applyAlignment="1" applyProtection="1">
      <alignment horizontal="right" vertical="top" wrapText="1"/>
    </xf>
    <xf numFmtId="164" fontId="3" fillId="2" borderId="33"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59" xfId="0" applyFont="1" applyBorder="1" applyAlignment="1" applyProtection="1">
      <alignment horizontal="right" vertical="top" wrapText="1"/>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5" xfId="0" applyFont="1" applyBorder="1" applyAlignment="1" applyProtection="1">
      <alignment vertical="top"/>
    </xf>
    <xf numFmtId="1" fontId="46" fillId="0" borderId="102"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49" fontId="46" fillId="0" borderId="101" xfId="0" applyNumberFormat="1" applyFont="1" applyBorder="1" applyAlignment="1" applyProtection="1">
      <alignment vertical="top" wrapText="1"/>
    </xf>
    <xf numFmtId="49" fontId="46" fillId="0" borderId="29" xfId="0" applyNumberFormat="1" applyFont="1" applyBorder="1" applyAlignment="1" applyProtection="1">
      <alignment vertical="top" wrapText="1"/>
    </xf>
    <xf numFmtId="165" fontId="54" fillId="0" borderId="57"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5"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0" xfId="0" applyNumberFormat="1" applyFont="1" applyFill="1" applyBorder="1" applyAlignment="1" applyProtection="1">
      <alignment horizontal="right" vertical="top" wrapText="1"/>
      <protection locked="0"/>
    </xf>
    <xf numFmtId="164" fontId="5" fillId="3" borderId="46" xfId="0" applyNumberFormat="1" applyFont="1" applyFill="1" applyBorder="1" applyAlignment="1" applyProtection="1">
      <alignment horizontal="right" vertical="top" wrapText="1"/>
      <protection locked="0"/>
    </xf>
    <xf numFmtId="164" fontId="5" fillId="2" borderId="46"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8" xfId="0" applyFont="1" applyFill="1" applyBorder="1" applyAlignment="1" applyProtection="1">
      <alignment horizontal="center" vertical="center" wrapText="1"/>
      <protection locked="0"/>
    </xf>
    <xf numFmtId="164" fontId="19" fillId="0" borderId="59"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8"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2" xfId="2" applyFont="1" applyFill="1" applyBorder="1" applyAlignment="1" applyProtection="1">
      <alignment horizontal="center" vertical="top" wrapText="1"/>
    </xf>
    <xf numFmtId="164" fontId="4" fillId="5" borderId="62" xfId="2" applyNumberFormat="1" applyFont="1" applyFill="1" applyBorder="1" applyAlignment="1" applyProtection="1">
      <alignment horizontal="center" vertical="top" wrapText="1"/>
    </xf>
    <xf numFmtId="165" fontId="4" fillId="5" borderId="62" xfId="2" applyNumberFormat="1" applyFont="1" applyFill="1" applyBorder="1" applyAlignment="1" applyProtection="1">
      <alignment horizontal="center" vertical="top" wrapText="1"/>
    </xf>
    <xf numFmtId="1" fontId="4" fillId="3" borderId="62" xfId="2" applyNumberFormat="1" applyFont="1" applyFill="1" applyBorder="1" applyAlignment="1" applyProtection="1">
      <alignment horizontal="center" vertical="top" wrapText="1"/>
    </xf>
    <xf numFmtId="164" fontId="4" fillId="3" borderId="62" xfId="2" applyNumberFormat="1" applyFont="1" applyFill="1" applyBorder="1" applyAlignment="1" applyProtection="1">
      <alignment horizontal="center" vertical="top" wrapText="1"/>
    </xf>
    <xf numFmtId="165" fontId="4" fillId="3" borderId="62" xfId="2" applyNumberFormat="1" applyFont="1" applyFill="1" applyBorder="1" applyAlignment="1" applyProtection="1">
      <alignment horizontal="center" vertical="top" wrapText="1"/>
    </xf>
    <xf numFmtId="1" fontId="4" fillId="2" borderId="62" xfId="2" applyNumberFormat="1" applyFont="1" applyFill="1" applyBorder="1" applyAlignment="1" applyProtection="1">
      <alignment horizontal="center" vertical="top" wrapText="1"/>
    </xf>
    <xf numFmtId="164" fontId="4" fillId="2" borderId="62" xfId="2" applyNumberFormat="1" applyFont="1" applyFill="1" applyBorder="1" applyAlignment="1" applyProtection="1">
      <alignment horizontal="center" vertical="top" wrapText="1"/>
    </xf>
    <xf numFmtId="165" fontId="4" fillId="2" borderId="62" xfId="2" applyNumberFormat="1" applyFont="1" applyFill="1" applyBorder="1" applyAlignment="1" applyProtection="1">
      <alignment horizontal="center" vertical="top" wrapText="1"/>
    </xf>
    <xf numFmtId="44" fontId="47" fillId="5" borderId="80" xfId="4" applyNumberFormat="1" applyFont="1" applyFill="1" applyBorder="1" applyAlignment="1" applyProtection="1">
      <alignment horizontal="right" vertical="top" wrapText="1"/>
    </xf>
    <xf numFmtId="164" fontId="47" fillId="5" borderId="80" xfId="4" applyNumberFormat="1" applyFont="1" applyFill="1" applyBorder="1" applyAlignment="1" applyProtection="1">
      <alignment horizontal="right" vertical="top" wrapText="1"/>
    </xf>
    <xf numFmtId="44" fontId="47" fillId="3" borderId="84" xfId="4" applyNumberFormat="1" applyFont="1" applyFill="1" applyBorder="1" applyAlignment="1" applyProtection="1">
      <alignment horizontal="right" vertical="top" wrapText="1"/>
    </xf>
    <xf numFmtId="164" fontId="47" fillId="3" borderId="80" xfId="4" applyNumberFormat="1" applyFont="1" applyFill="1" applyBorder="1" applyAlignment="1" applyProtection="1">
      <alignment horizontal="right" vertical="top" wrapText="1"/>
    </xf>
    <xf numFmtId="44" fontId="47" fillId="2" borderId="84" xfId="4" applyNumberFormat="1" applyFont="1" applyFill="1" applyBorder="1" applyAlignment="1" applyProtection="1">
      <alignment horizontal="right" vertical="top" wrapText="1"/>
    </xf>
    <xf numFmtId="164" fontId="47" fillId="2" borderId="80" xfId="4" applyNumberFormat="1" applyFont="1" applyFill="1" applyBorder="1" applyAlignment="1" applyProtection="1">
      <alignment horizontal="right" vertical="top" wrapText="1"/>
    </xf>
    <xf numFmtId="167" fontId="47" fillId="0" borderId="84" xfId="3"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5"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5"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6" xfId="4" applyNumberFormat="1" applyFont="1" applyFill="1" applyBorder="1" applyAlignment="1" applyProtection="1">
      <alignment horizontal="right" vertical="top" wrapText="1"/>
    </xf>
    <xf numFmtId="164" fontId="48" fillId="5" borderId="77" xfId="4" applyNumberFormat="1" applyFont="1" applyFill="1" applyBorder="1" applyAlignment="1" applyProtection="1">
      <alignment horizontal="right" vertical="top" wrapText="1"/>
    </xf>
    <xf numFmtId="44" fontId="48" fillId="3" borderId="88" xfId="4" applyNumberFormat="1" applyFont="1" applyFill="1" applyBorder="1" applyAlignment="1" applyProtection="1">
      <alignment horizontal="right" vertical="top" wrapText="1"/>
    </xf>
    <xf numFmtId="164" fontId="48" fillId="3" borderId="77" xfId="4" applyNumberFormat="1" applyFont="1" applyFill="1" applyBorder="1" applyAlignment="1" applyProtection="1">
      <alignment horizontal="right" vertical="top" wrapText="1"/>
    </xf>
    <xf numFmtId="44" fontId="48" fillId="2" borderId="88" xfId="4" applyNumberFormat="1" applyFont="1" applyFill="1" applyBorder="1" applyAlignment="1" applyProtection="1">
      <alignment horizontal="right" vertical="top" wrapText="1"/>
    </xf>
    <xf numFmtId="164" fontId="48" fillId="2" borderId="77" xfId="4" applyNumberFormat="1" applyFont="1" applyFill="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5"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5"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5"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6"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5"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5"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5" xfId="3" applyNumberFormat="1" applyFont="1" applyBorder="1" applyAlignment="1" applyProtection="1">
      <alignment horizontal="right" vertical="top" wrapText="1"/>
    </xf>
    <xf numFmtId="2" fontId="1" fillId="0" borderId="35"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4" xfId="3" applyNumberFormat="1" applyFont="1" applyFill="1" applyBorder="1" applyAlignment="1" applyProtection="1">
      <alignment horizontal="right" vertical="top" wrapText="1"/>
    </xf>
    <xf numFmtId="43" fontId="48" fillId="2" borderId="36" xfId="3" applyNumberFormat="1" applyFont="1" applyFill="1" applyBorder="1" applyAlignment="1" applyProtection="1">
      <alignment horizontal="right" vertical="top" wrapText="1"/>
    </xf>
    <xf numFmtId="43" fontId="48" fillId="2" borderId="87" xfId="3" applyNumberFormat="1" applyFont="1" applyFill="1" applyBorder="1" applyAlignment="1" applyProtection="1">
      <alignment horizontal="right" vertical="top" wrapText="1"/>
    </xf>
    <xf numFmtId="43" fontId="3" fillId="2" borderId="35" xfId="3" applyNumberFormat="1" applyFont="1" applyFill="1" applyBorder="1" applyAlignment="1" applyProtection="1">
      <alignment horizontal="right" vertical="top" wrapText="1"/>
    </xf>
    <xf numFmtId="43" fontId="1" fillId="2" borderId="36"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4" xfId="3" applyNumberFormat="1" applyFont="1" applyFill="1" applyBorder="1" applyAlignment="1" applyProtection="1">
      <alignment horizontal="right" vertical="top" wrapText="1"/>
    </xf>
    <xf numFmtId="43" fontId="48" fillId="3" borderId="36" xfId="3" applyNumberFormat="1" applyFont="1" applyFill="1" applyBorder="1" applyAlignment="1" applyProtection="1">
      <alignment horizontal="right" vertical="top" wrapText="1"/>
    </xf>
    <xf numFmtId="43" fontId="48" fillId="3" borderId="87" xfId="3" applyNumberFormat="1" applyFont="1" applyFill="1" applyBorder="1" applyAlignment="1" applyProtection="1">
      <alignment horizontal="right" vertical="top" wrapText="1"/>
    </xf>
    <xf numFmtId="43" fontId="3" fillId="3" borderId="35" xfId="3" applyNumberFormat="1" applyFont="1" applyFill="1" applyBorder="1" applyAlignment="1" applyProtection="1">
      <alignment horizontal="right" vertical="top" wrapText="1"/>
    </xf>
    <xf numFmtId="43" fontId="1" fillId="3" borderId="36"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0"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6"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5" xfId="0" applyFont="1" applyBorder="1" applyAlignment="1" applyProtection="1">
      <alignment horizontal="center" vertical="center"/>
    </xf>
    <xf numFmtId="49" fontId="25" fillId="0" borderId="52"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7" xfId="0" applyNumberFormat="1" applyFont="1" applyBorder="1" applyAlignment="1" applyProtection="1">
      <alignment vertical="center"/>
    </xf>
    <xf numFmtId="0" fontId="25" fillId="0" borderId="70" xfId="0" applyFont="1" applyBorder="1" applyAlignment="1" applyProtection="1">
      <alignment vertical="top"/>
    </xf>
    <xf numFmtId="0" fontId="67" fillId="0" borderId="23" xfId="2" applyFont="1" applyBorder="1" applyAlignment="1" applyProtection="1">
      <alignment horizontal="left" vertical="top" wrapText="1"/>
    </xf>
    <xf numFmtId="0" fontId="67" fillId="0" borderId="85" xfId="2" applyFont="1" applyBorder="1" applyAlignment="1" applyProtection="1">
      <alignment horizontal="left" vertical="top" wrapText="1"/>
    </xf>
    <xf numFmtId="0" fontId="69" fillId="0" borderId="10" xfId="2" applyFont="1" applyBorder="1" applyAlignment="1" applyProtection="1">
      <alignment horizontal="left" vertical="top"/>
      <protection locked="0"/>
    </xf>
    <xf numFmtId="0" fontId="69" fillId="0" borderId="5" xfId="2" applyFont="1" applyBorder="1" applyAlignment="1" applyProtection="1">
      <alignment vertical="top" wrapText="1"/>
      <protection locked="0"/>
    </xf>
    <xf numFmtId="0" fontId="69" fillId="0" borderId="10" xfId="2" applyFont="1" applyBorder="1" applyAlignment="1" applyProtection="1">
      <alignment horizontal="center" vertical="top"/>
      <protection locked="0"/>
    </xf>
    <xf numFmtId="0" fontId="69" fillId="0" borderId="9" xfId="2" applyFont="1" applyBorder="1" applyAlignment="1" applyProtection="1">
      <alignment horizontal="left" vertical="top"/>
      <protection locked="0"/>
    </xf>
    <xf numFmtId="0" fontId="69" fillId="0" borderId="19" xfId="2" applyFont="1" applyBorder="1" applyAlignment="1" applyProtection="1">
      <alignment horizontal="left" vertical="top"/>
      <protection locked="0"/>
    </xf>
    <xf numFmtId="0" fontId="69" fillId="0" borderId="22" xfId="2" applyFont="1" applyBorder="1" applyAlignment="1" applyProtection="1">
      <alignment vertical="top" wrapText="1"/>
      <protection locked="0"/>
    </xf>
    <xf numFmtId="0" fontId="70" fillId="0" borderId="82" xfId="2" applyFont="1" applyBorder="1" applyAlignment="1" applyProtection="1">
      <alignment horizontal="left" vertical="top"/>
    </xf>
    <xf numFmtId="0" fontId="70" fillId="0" borderId="83" xfId="2" applyFont="1" applyBorder="1" applyAlignment="1" applyProtection="1">
      <alignment horizontal="left" vertical="top" wrapText="1"/>
    </xf>
    <xf numFmtId="49" fontId="70" fillId="0" borderId="78" xfId="2" applyNumberFormat="1" applyFont="1" applyBorder="1" applyAlignment="1" applyProtection="1">
      <alignment horizontal="left" vertical="top" wrapText="1"/>
    </xf>
    <xf numFmtId="49" fontId="67" fillId="0" borderId="79" xfId="2" applyNumberFormat="1" applyFont="1" applyBorder="1" applyAlignment="1" applyProtection="1">
      <alignment horizontal="left" vertical="top" wrapText="1"/>
    </xf>
    <xf numFmtId="49" fontId="67" fillId="0" borderId="81" xfId="2" applyNumberFormat="1" applyFont="1" applyBorder="1" applyAlignment="1" applyProtection="1">
      <alignment horizontal="left" vertical="top" wrapText="1"/>
    </xf>
    <xf numFmtId="49" fontId="69" fillId="0" borderId="12" xfId="2" applyNumberFormat="1" applyFont="1" applyBorder="1" applyAlignment="1" applyProtection="1">
      <alignment horizontal="left" vertical="top" wrapText="1"/>
    </xf>
    <xf numFmtId="49" fontId="69" fillId="0" borderId="4" xfId="2" applyNumberFormat="1" applyFont="1" applyBorder="1" applyAlignment="1" applyProtection="1">
      <alignment horizontal="left" vertical="top" wrapText="1"/>
      <protection locked="0"/>
    </xf>
    <xf numFmtId="49" fontId="69" fillId="0" borderId="4" xfId="2" applyNumberFormat="1" applyFont="1" applyBorder="1" applyAlignment="1" applyProtection="1">
      <alignment horizontal="left" vertical="top" wrapText="1"/>
    </xf>
    <xf numFmtId="49" fontId="69" fillId="0" borderId="50" xfId="2" applyNumberFormat="1" applyFont="1" applyBorder="1" applyAlignment="1" applyProtection="1">
      <alignment horizontal="left" vertical="top" wrapText="1"/>
      <protection locked="0"/>
    </xf>
    <xf numFmtId="0" fontId="71" fillId="0" borderId="0" xfId="0" applyFont="1" applyAlignment="1" applyProtection="1">
      <alignment horizontal="left" vertical="top" wrapText="1"/>
    </xf>
    <xf numFmtId="0" fontId="73" fillId="11" borderId="92" xfId="0" applyFont="1" applyFill="1" applyBorder="1" applyAlignment="1" applyProtection="1">
      <alignment horizontal="left" vertical="top" wrapText="1"/>
    </xf>
    <xf numFmtId="49" fontId="71" fillId="5" borderId="3" xfId="0" applyNumberFormat="1" applyFont="1" applyFill="1" applyBorder="1" applyAlignment="1" applyProtection="1">
      <alignment horizontal="left" vertical="top" wrapText="1"/>
    </xf>
    <xf numFmtId="49" fontId="71" fillId="5" borderId="4" xfId="0" applyNumberFormat="1" applyFont="1" applyFill="1" applyBorder="1" applyAlignment="1" applyProtection="1">
      <alignment horizontal="left" vertical="top" wrapText="1"/>
      <protection locked="0"/>
    </xf>
    <xf numFmtId="49" fontId="71" fillId="5" borderId="21" xfId="0" applyNumberFormat="1" applyFont="1" applyFill="1" applyBorder="1" applyAlignment="1" applyProtection="1">
      <alignment horizontal="left" vertical="top" wrapText="1"/>
    </xf>
    <xf numFmtId="49" fontId="71" fillId="5" borderId="12" xfId="0" applyNumberFormat="1" applyFont="1" applyFill="1" applyBorder="1" applyAlignment="1" applyProtection="1">
      <alignment horizontal="left" vertical="top" wrapText="1"/>
      <protection locked="0"/>
    </xf>
    <xf numFmtId="49" fontId="71" fillId="5" borderId="50" xfId="0" applyNumberFormat="1" applyFont="1" applyFill="1" applyBorder="1" applyAlignment="1" applyProtection="1">
      <alignment horizontal="left" vertical="top" wrapText="1"/>
    </xf>
    <xf numFmtId="49" fontId="71" fillId="5" borderId="2" xfId="0" applyNumberFormat="1" applyFont="1" applyFill="1" applyBorder="1" applyAlignment="1" applyProtection="1">
      <alignment horizontal="left" vertical="top" wrapText="1"/>
    </xf>
    <xf numFmtId="0" fontId="71" fillId="11" borderId="60" xfId="0" applyFont="1" applyFill="1" applyBorder="1" applyAlignment="1" applyProtection="1">
      <alignment horizontal="left" vertical="top" wrapText="1"/>
    </xf>
    <xf numFmtId="49" fontId="71" fillId="3" borderId="3" xfId="0" applyNumberFormat="1" applyFont="1" applyFill="1" applyBorder="1" applyAlignment="1" applyProtection="1">
      <alignment horizontal="left" vertical="top" wrapText="1"/>
      <protection locked="0"/>
    </xf>
    <xf numFmtId="49" fontId="71" fillId="3" borderId="12" xfId="0" applyNumberFormat="1" applyFont="1" applyFill="1" applyBorder="1" applyAlignment="1" applyProtection="1">
      <alignment horizontal="left" vertical="top" wrapText="1"/>
      <protection locked="0"/>
    </xf>
    <xf numFmtId="49" fontId="71" fillId="3" borderId="4" xfId="0" applyNumberFormat="1" applyFont="1" applyFill="1" applyBorder="1" applyAlignment="1" applyProtection="1">
      <alignment horizontal="left" vertical="top" wrapText="1"/>
      <protection locked="0"/>
    </xf>
    <xf numFmtId="49" fontId="71" fillId="3" borderId="21" xfId="0" applyNumberFormat="1" applyFont="1" applyFill="1" applyBorder="1" applyAlignment="1" applyProtection="1">
      <alignment horizontal="left" vertical="top" wrapText="1"/>
    </xf>
    <xf numFmtId="49" fontId="71" fillId="3" borderId="50" xfId="0" applyNumberFormat="1" applyFont="1" applyFill="1" applyBorder="1" applyAlignment="1" applyProtection="1">
      <alignment horizontal="left" vertical="top" wrapText="1"/>
    </xf>
    <xf numFmtId="49" fontId="71" fillId="3" borderId="2" xfId="0" applyNumberFormat="1" applyFont="1" applyFill="1" applyBorder="1" applyAlignment="1" applyProtection="1">
      <alignment horizontal="left" vertical="top" wrapText="1"/>
    </xf>
    <xf numFmtId="49" fontId="71" fillId="2" borderId="3" xfId="0" applyNumberFormat="1" applyFont="1" applyFill="1" applyBorder="1" applyAlignment="1" applyProtection="1">
      <alignment horizontal="left" vertical="top" wrapText="1"/>
      <protection locked="0"/>
    </xf>
    <xf numFmtId="49" fontId="71" fillId="2" borderId="12" xfId="0" applyNumberFormat="1" applyFont="1" applyFill="1" applyBorder="1" applyAlignment="1" applyProtection="1">
      <alignment horizontal="left" vertical="top" wrapText="1"/>
      <protection locked="0"/>
    </xf>
    <xf numFmtId="49" fontId="71" fillId="2" borderId="4" xfId="0" applyNumberFormat="1" applyFont="1" applyFill="1" applyBorder="1" applyAlignment="1" applyProtection="1">
      <alignment horizontal="left" vertical="top" wrapText="1"/>
      <protection locked="0"/>
    </xf>
    <xf numFmtId="49" fontId="71" fillId="2" borderId="21" xfId="0" applyNumberFormat="1" applyFont="1" applyFill="1" applyBorder="1" applyAlignment="1" applyProtection="1">
      <alignment horizontal="left" vertical="top" wrapText="1"/>
    </xf>
    <xf numFmtId="49" fontId="71" fillId="2" borderId="50" xfId="0" applyNumberFormat="1" applyFont="1" applyFill="1" applyBorder="1" applyAlignment="1" applyProtection="1">
      <alignment horizontal="left" vertical="top" wrapText="1"/>
    </xf>
    <xf numFmtId="49" fontId="71" fillId="2" borderId="15" xfId="0" applyNumberFormat="1" applyFont="1" applyFill="1" applyBorder="1" applyAlignment="1" applyProtection="1">
      <alignment horizontal="left" vertical="top" wrapText="1"/>
    </xf>
    <xf numFmtId="0" fontId="74" fillId="10" borderId="2" xfId="0" applyFont="1" applyFill="1" applyBorder="1" applyAlignment="1" applyProtection="1">
      <alignment horizontal="left" vertical="top" wrapText="1"/>
    </xf>
    <xf numFmtId="0" fontId="71" fillId="0" borderId="0" xfId="0" applyFont="1" applyAlignment="1">
      <alignment horizontal="left" vertical="top" wrapText="1"/>
    </xf>
    <xf numFmtId="0" fontId="71" fillId="5" borderId="9" xfId="0" applyFont="1" applyFill="1" applyBorder="1" applyAlignment="1" applyProtection="1">
      <alignment horizontal="left" vertical="top" wrapText="1"/>
      <protection locked="0"/>
    </xf>
    <xf numFmtId="0" fontId="71" fillId="5" borderId="10" xfId="0" applyFont="1" applyFill="1" applyBorder="1" applyAlignment="1" applyProtection="1">
      <alignment horizontal="left" vertical="top" wrapText="1"/>
      <protection locked="0"/>
    </xf>
    <xf numFmtId="0" fontId="71" fillId="3" borderId="10" xfId="0" applyFont="1" applyFill="1" applyBorder="1" applyAlignment="1" applyProtection="1">
      <alignment horizontal="left" vertical="top" wrapText="1"/>
      <protection locked="0"/>
    </xf>
    <xf numFmtId="0" fontId="71" fillId="3" borderId="9" xfId="0" applyFont="1" applyFill="1" applyBorder="1" applyAlignment="1" applyProtection="1">
      <alignment horizontal="left" vertical="top" wrapText="1"/>
      <protection locked="0"/>
    </xf>
    <xf numFmtId="0" fontId="71" fillId="2" borderId="10" xfId="0" applyFont="1" applyFill="1" applyBorder="1" applyAlignment="1" applyProtection="1">
      <alignment horizontal="left" vertical="top" wrapText="1"/>
      <protection locked="0"/>
    </xf>
    <xf numFmtId="0" fontId="71" fillId="2" borderId="9" xfId="0" applyFont="1" applyFill="1" applyBorder="1" applyAlignment="1" applyProtection="1">
      <alignment horizontal="left" vertical="top" wrapText="1"/>
      <protection locked="0"/>
    </xf>
    <xf numFmtId="0" fontId="71" fillId="3" borderId="7" xfId="0" applyFont="1" applyFill="1" applyBorder="1" applyAlignment="1" applyProtection="1">
      <alignment horizontal="left" vertical="top" wrapText="1"/>
      <protection locked="0"/>
    </xf>
    <xf numFmtId="0" fontId="71" fillId="2" borderId="7" xfId="0" applyFont="1" applyFill="1" applyBorder="1" applyAlignment="1" applyProtection="1">
      <alignment horizontal="left" vertical="top" wrapText="1"/>
      <protection locked="0"/>
    </xf>
    <xf numFmtId="1" fontId="71" fillId="2" borderId="8" xfId="0" applyNumberFormat="1" applyFont="1" applyFill="1" applyBorder="1" applyAlignment="1" applyProtection="1">
      <alignment horizontal="center" vertical="top" wrapText="1"/>
      <protection locked="0"/>
    </xf>
    <xf numFmtId="1" fontId="71" fillId="2" borderId="11" xfId="0" applyNumberFormat="1" applyFont="1" applyFill="1" applyBorder="1" applyAlignment="1" applyProtection="1">
      <alignment horizontal="center" vertical="top" wrapText="1"/>
      <protection locked="0"/>
    </xf>
    <xf numFmtId="1" fontId="71" fillId="2" borderId="5" xfId="0" applyNumberFormat="1" applyFont="1" applyFill="1" applyBorder="1" applyAlignment="1" applyProtection="1">
      <alignment horizontal="center" vertical="top" wrapText="1"/>
      <protection locked="0"/>
    </xf>
    <xf numFmtId="1" fontId="71" fillId="3" borderId="8" xfId="0" applyNumberFormat="1" applyFont="1" applyFill="1" applyBorder="1" applyAlignment="1" applyProtection="1">
      <alignment horizontal="center" vertical="top" wrapText="1"/>
      <protection locked="0"/>
    </xf>
    <xf numFmtId="1" fontId="71" fillId="3" borderId="11" xfId="0" applyNumberFormat="1" applyFont="1" applyFill="1" applyBorder="1" applyAlignment="1" applyProtection="1">
      <alignment horizontal="center" vertical="top" wrapText="1"/>
      <protection locked="0"/>
    </xf>
    <xf numFmtId="1" fontId="71" fillId="3" borderId="5" xfId="0" applyNumberFormat="1" applyFont="1" applyFill="1" applyBorder="1" applyAlignment="1" applyProtection="1">
      <alignment horizontal="center" vertical="top" wrapText="1"/>
      <protection locked="0"/>
    </xf>
    <xf numFmtId="165" fontId="71" fillId="5" borderId="11" xfId="0" applyNumberFormat="1" applyFont="1" applyFill="1" applyBorder="1" applyAlignment="1" applyProtection="1">
      <alignment horizontal="center" vertical="top" wrapText="1"/>
      <protection locked="0"/>
    </xf>
    <xf numFmtId="1" fontId="71" fillId="5" borderId="5" xfId="0" applyNumberFormat="1" applyFont="1" applyFill="1" applyBorder="1" applyAlignment="1" applyProtection="1">
      <alignment horizontal="center" vertical="top" wrapText="1"/>
      <protection locked="0"/>
    </xf>
    <xf numFmtId="1" fontId="71" fillId="5" borderId="11" xfId="0" applyNumberFormat="1" applyFont="1" applyFill="1" applyBorder="1" applyAlignment="1" applyProtection="1">
      <alignment horizontal="center" vertical="top" wrapText="1"/>
      <protection locked="0"/>
    </xf>
    <xf numFmtId="0" fontId="71" fillId="5" borderId="12" xfId="0" applyFont="1" applyFill="1" applyBorder="1" applyAlignment="1" applyProtection="1">
      <alignment horizontal="left" vertical="top" wrapText="1"/>
      <protection locked="0"/>
    </xf>
    <xf numFmtId="0" fontId="71" fillId="5" borderId="4" xfId="0" applyFont="1" applyFill="1" applyBorder="1" applyAlignment="1" applyProtection="1">
      <alignment horizontal="left" vertical="top" wrapText="1"/>
      <protection locked="0"/>
    </xf>
    <xf numFmtId="0" fontId="72" fillId="3" borderId="7"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1" fillId="3" borderId="10" xfId="0" applyFont="1" applyFill="1" applyBorder="1" applyAlignment="1" applyProtection="1">
      <alignment vertical="top" wrapText="1"/>
      <protection locked="0"/>
    </xf>
    <xf numFmtId="0" fontId="71" fillId="3" borderId="9" xfId="0" applyFont="1" applyFill="1" applyBorder="1" applyAlignment="1" applyProtection="1">
      <alignment vertical="top" wrapText="1"/>
      <protection locked="0"/>
    </xf>
    <xf numFmtId="0" fontId="71" fillId="3" borderId="3" xfId="0" applyFont="1" applyFill="1" applyBorder="1" applyAlignment="1" applyProtection="1">
      <alignment horizontal="left" vertical="top" wrapText="1"/>
      <protection locked="0"/>
    </xf>
    <xf numFmtId="0" fontId="71" fillId="3" borderId="12" xfId="0" applyFont="1" applyFill="1" applyBorder="1" applyAlignment="1" applyProtection="1">
      <alignment horizontal="left" vertical="top" wrapText="1"/>
      <protection locked="0"/>
    </xf>
    <xf numFmtId="0" fontId="71" fillId="3" borderId="4"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1" fillId="2" borderId="3" xfId="0" applyFont="1" applyFill="1" applyBorder="1" applyAlignment="1" applyProtection="1">
      <alignment horizontal="center" vertical="top" wrapText="1"/>
      <protection locked="0"/>
    </xf>
    <xf numFmtId="0" fontId="71" fillId="2" borderId="12" xfId="0" applyFont="1" applyFill="1" applyBorder="1" applyAlignment="1" applyProtection="1">
      <alignment horizontal="center" vertical="top" wrapText="1"/>
      <protection locked="0"/>
    </xf>
    <xf numFmtId="0" fontId="71" fillId="2" borderId="4" xfId="0" applyFont="1" applyFill="1" applyBorder="1" applyAlignment="1" applyProtection="1">
      <alignment horizontal="center" vertical="top" wrapText="1"/>
      <protection locked="0"/>
    </xf>
    <xf numFmtId="49" fontId="69" fillId="0" borderId="10" xfId="0" applyNumberFormat="1" applyFont="1" applyBorder="1" applyAlignment="1" applyProtection="1">
      <alignment vertical="top" wrapText="1"/>
      <protection locked="0"/>
    </xf>
    <xf numFmtId="49" fontId="69" fillId="0" borderId="9" xfId="0" applyNumberFormat="1" applyFont="1" applyBorder="1" applyAlignment="1" applyProtection="1">
      <alignment vertical="top" wrapText="1"/>
      <protection locked="0"/>
    </xf>
    <xf numFmtId="49" fontId="69" fillId="0" borderId="19" xfId="0" applyNumberFormat="1" applyFont="1" applyBorder="1" applyAlignment="1" applyProtection="1">
      <alignment vertical="top" wrapText="1"/>
      <protection locked="0"/>
    </xf>
    <xf numFmtId="49" fontId="71" fillId="0" borderId="34" xfId="0" applyNumberFormat="1" applyFont="1" applyBorder="1" applyAlignment="1" applyProtection="1">
      <alignment vertical="top" wrapText="1"/>
      <protection locked="0"/>
    </xf>
    <xf numFmtId="49" fontId="71" fillId="0" borderId="23" xfId="0" applyNumberFormat="1" applyFont="1" applyBorder="1" applyAlignment="1" applyProtection="1">
      <alignment vertical="top" wrapText="1"/>
      <protection locked="0"/>
    </xf>
    <xf numFmtId="49" fontId="71" fillId="0" borderId="72" xfId="0" applyNumberFormat="1" applyFont="1" applyBorder="1" applyAlignment="1" applyProtection="1">
      <alignment vertical="top" wrapText="1"/>
      <protection locked="0"/>
    </xf>
    <xf numFmtId="0" fontId="4" fillId="10" borderId="70" xfId="0" applyFont="1" applyFill="1" applyBorder="1" applyAlignment="1" applyProtection="1">
      <alignment horizontal="right" wrapText="1"/>
    </xf>
    <xf numFmtId="0" fontId="4" fillId="10" borderId="71" xfId="0" applyFont="1" applyFill="1" applyBorder="1" applyAlignment="1" applyProtection="1">
      <alignment horizontal="right" wrapText="1"/>
    </xf>
    <xf numFmtId="49" fontId="71" fillId="0" borderId="11" xfId="0" applyNumberFormat="1" applyFont="1" applyBorder="1" applyAlignment="1" applyProtection="1">
      <alignment horizontal="left" vertical="top" wrapText="1"/>
      <protection locked="0"/>
    </xf>
    <xf numFmtId="49" fontId="71" fillId="0" borderId="5" xfId="0" applyNumberFormat="1" applyFont="1" applyBorder="1" applyAlignment="1" applyProtection="1">
      <alignment horizontal="left" vertical="top" wrapText="1"/>
      <protection locked="0"/>
    </xf>
    <xf numFmtId="49" fontId="69" fillId="0" borderId="10" xfId="0" applyNumberFormat="1" applyFont="1" applyBorder="1" applyAlignment="1" applyProtection="1">
      <alignment horizontal="left" vertical="top" wrapText="1"/>
      <protection locked="0"/>
    </xf>
    <xf numFmtId="49" fontId="69"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28" fillId="0" borderId="45" xfId="0" applyFont="1" applyBorder="1" applyAlignment="1" applyProtection="1">
      <alignment horizontal="center" vertical="center"/>
    </xf>
    <xf numFmtId="0" fontId="25" fillId="0" borderId="23" xfId="0" applyFont="1" applyBorder="1" applyAlignment="1" applyProtection="1">
      <alignment vertical="center"/>
    </xf>
    <xf numFmtId="0" fontId="0" fillId="0" borderId="0" xfId="0" applyAlignment="1" applyProtection="1"/>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vertical="center"/>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164" fontId="5" fillId="15" borderId="11" xfId="0" applyNumberFormat="1" applyFont="1" applyFill="1" applyBorder="1" applyAlignment="1" applyProtection="1">
      <alignment horizontal="right" vertical="top" wrapText="1"/>
    </xf>
    <xf numFmtId="164" fontId="34" fillId="15" borderId="11" xfId="0" applyNumberFormat="1" applyFont="1" applyFill="1" applyBorder="1" applyAlignment="1" applyProtection="1">
      <alignment horizontal="right" vertical="top" wrapText="1"/>
    </xf>
    <xf numFmtId="164" fontId="3" fillId="15" borderId="24" xfId="0" applyNumberFormat="1" applyFont="1" applyFill="1" applyBorder="1" applyAlignment="1" applyProtection="1">
      <alignment horizontal="right" vertical="top" wrapText="1"/>
    </xf>
    <xf numFmtId="1" fontId="4" fillId="15" borderId="62" xfId="2" applyNumberFormat="1" applyFont="1" applyFill="1" applyBorder="1" applyAlignment="1" applyProtection="1">
      <alignment horizontal="center" vertical="top" wrapText="1"/>
    </xf>
    <xf numFmtId="164" fontId="4" fillId="15" borderId="62" xfId="2" applyNumberFormat="1" applyFont="1" applyFill="1" applyBorder="1" applyAlignment="1" applyProtection="1">
      <alignment horizontal="center" vertical="top" wrapText="1"/>
    </xf>
    <xf numFmtId="165" fontId="4" fillId="15" borderId="62" xfId="2" applyNumberFormat="1" applyFont="1" applyFill="1" applyBorder="1" applyAlignment="1" applyProtection="1">
      <alignment horizontal="center" vertical="top" wrapText="1"/>
    </xf>
    <xf numFmtId="43" fontId="47" fillId="15" borderId="84" xfId="3" applyNumberFormat="1" applyFont="1" applyFill="1" applyBorder="1" applyAlignment="1" applyProtection="1">
      <alignment horizontal="right" vertical="top" wrapText="1"/>
    </xf>
    <xf numFmtId="44" fontId="47" fillId="15" borderId="84" xfId="4" applyNumberFormat="1" applyFont="1" applyFill="1" applyBorder="1" applyAlignment="1" applyProtection="1">
      <alignment horizontal="right" vertical="top" wrapText="1"/>
    </xf>
    <xf numFmtId="164" fontId="47" fillId="15" borderId="80" xfId="4" applyNumberFormat="1" applyFont="1" applyFill="1" applyBorder="1" applyAlignment="1" applyProtection="1">
      <alignment horizontal="right" vertical="top" wrapText="1"/>
    </xf>
    <xf numFmtId="43" fontId="48" fillId="15" borderId="36" xfId="3" applyNumberFormat="1" applyFont="1" applyFill="1" applyBorder="1" applyAlignment="1" applyProtection="1">
      <alignment horizontal="right" vertical="top" wrapText="1"/>
    </xf>
    <xf numFmtId="44" fontId="48" fillId="15" borderId="35" xfId="4" applyNumberFormat="1" applyFont="1" applyFill="1" applyBorder="1" applyAlignment="1" applyProtection="1">
      <alignment horizontal="right" vertical="top" wrapText="1"/>
    </xf>
    <xf numFmtId="164" fontId="48" fillId="15" borderId="11" xfId="4" applyNumberFormat="1" applyFont="1" applyFill="1" applyBorder="1" applyAlignment="1" applyProtection="1">
      <alignment horizontal="right" vertical="top" wrapText="1"/>
    </xf>
    <xf numFmtId="43" fontId="48" fillId="15" borderId="87" xfId="3" applyNumberFormat="1" applyFont="1" applyFill="1" applyBorder="1" applyAlignment="1" applyProtection="1">
      <alignment horizontal="right" vertical="top" wrapText="1"/>
    </xf>
    <xf numFmtId="44" fontId="48" fillId="15" borderId="88" xfId="4" applyNumberFormat="1" applyFont="1" applyFill="1" applyBorder="1" applyAlignment="1" applyProtection="1">
      <alignment horizontal="right" vertical="top" wrapText="1"/>
    </xf>
    <xf numFmtId="164" fontId="48" fillId="15" borderId="77" xfId="4" applyNumberFormat="1" applyFont="1" applyFill="1" applyBorder="1" applyAlignment="1" applyProtection="1">
      <alignment horizontal="right" vertical="top" wrapText="1"/>
    </xf>
    <xf numFmtId="43" fontId="3" fillId="15" borderId="35" xfId="3" applyNumberFormat="1" applyFont="1" applyFill="1" applyBorder="1" applyAlignment="1" applyProtection="1">
      <alignment horizontal="right" vertical="top" wrapText="1"/>
    </xf>
    <xf numFmtId="164" fontId="3" fillId="15" borderId="35" xfId="4" applyNumberFormat="1" applyFont="1" applyFill="1" applyBorder="1" applyAlignment="1" applyProtection="1">
      <alignment horizontal="right" vertical="top" wrapText="1"/>
    </xf>
    <xf numFmtId="164" fontId="3" fillId="15" borderId="11" xfId="4" applyNumberFormat="1" applyFont="1" applyFill="1" applyBorder="1" applyAlignment="1" applyProtection="1">
      <alignment horizontal="right" vertical="top" wrapText="1"/>
    </xf>
    <xf numFmtId="43" fontId="1" fillId="15" borderId="36" xfId="3" applyNumberFormat="1" applyFont="1" applyFill="1" applyBorder="1" applyAlignment="1" applyProtection="1">
      <alignment horizontal="right" vertical="top" wrapText="1"/>
      <protection locked="0"/>
    </xf>
    <xf numFmtId="164" fontId="1" fillId="15" borderId="36" xfId="4" applyNumberFormat="1" applyFont="1" applyFill="1" applyBorder="1" applyAlignment="1" applyProtection="1">
      <alignment horizontal="right" vertical="top" wrapText="1"/>
      <protection locked="0"/>
    </xf>
    <xf numFmtId="164" fontId="1" fillId="15" borderId="11" xfId="4" applyNumberFormat="1" applyFont="1" applyFill="1" applyBorder="1" applyAlignment="1" applyProtection="1">
      <alignment horizontal="right" vertical="top" wrapText="1"/>
    </xf>
    <xf numFmtId="43" fontId="1" fillId="15" borderId="5" xfId="3"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xf>
    <xf numFmtId="43" fontId="1" fillId="15" borderId="22" xfId="3"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xf>
    <xf numFmtId="43" fontId="3" fillId="15" borderId="1" xfId="3" applyNumberFormat="1" applyFont="1" applyFill="1" applyBorder="1" applyAlignment="1" applyProtection="1">
      <alignment horizontal="right" vertical="top" wrapText="1"/>
    </xf>
    <xf numFmtId="164" fontId="3" fillId="15" borderId="1" xfId="4" applyNumberFormat="1" applyFont="1" applyFill="1" applyBorder="1" applyAlignment="1" applyProtection="1">
      <alignment horizontal="right" vertical="top" wrapText="1"/>
    </xf>
    <xf numFmtId="10" fontId="7" fillId="2" borderId="5" xfId="0" applyNumberFormat="1" applyFont="1" applyFill="1" applyBorder="1" applyAlignment="1" applyProtection="1">
      <alignment horizontal="center" vertical="top" wrapText="1"/>
      <protection locked="0"/>
    </xf>
    <xf numFmtId="49" fontId="4" fillId="5" borderId="11" xfId="0" applyNumberFormat="1" applyFont="1" applyFill="1" applyBorder="1" applyAlignment="1" applyProtection="1">
      <alignment horizontal="center" vertical="top" wrapText="1"/>
    </xf>
    <xf numFmtId="49" fontId="4" fillId="3" borderId="11" xfId="0" applyNumberFormat="1" applyFont="1" applyFill="1" applyBorder="1" applyAlignment="1" applyProtection="1">
      <alignment horizontal="center" vertical="top" wrapText="1"/>
    </xf>
    <xf numFmtId="49" fontId="4" fillId="2" borderId="11" xfId="0" applyNumberFormat="1" applyFont="1" applyFill="1" applyBorder="1" applyAlignment="1" applyProtection="1">
      <alignment horizontal="center" vertical="top" wrapText="1"/>
    </xf>
    <xf numFmtId="164" fontId="7" fillId="2" borderId="24" xfId="0" applyNumberFormat="1" applyFont="1" applyFill="1" applyBorder="1" applyAlignment="1" applyProtection="1">
      <alignment horizontal="center" vertical="top" wrapText="1"/>
      <protection locked="0"/>
    </xf>
    <xf numFmtId="49" fontId="4" fillId="15" borderId="11" xfId="0" applyNumberFormat="1" applyFont="1" applyFill="1" applyBorder="1" applyAlignment="1" applyProtection="1">
      <alignment horizontal="center" vertical="top" wrapText="1"/>
    </xf>
    <xf numFmtId="10" fontId="7" fillId="15" borderId="5" xfId="0" applyNumberFormat="1" applyFont="1" applyFill="1" applyBorder="1" applyAlignment="1" applyProtection="1">
      <alignment horizontal="center" vertical="top" wrapText="1"/>
      <protection locked="0"/>
    </xf>
    <xf numFmtId="164" fontId="7" fillId="15" borderId="24" xfId="0" applyNumberFormat="1" applyFont="1" applyFill="1" applyBorder="1" applyAlignment="1" applyProtection="1">
      <alignment horizontal="center" vertical="top" wrapText="1"/>
      <protection locked="0"/>
    </xf>
    <xf numFmtId="10" fontId="7" fillId="16" borderId="4" xfId="0" applyNumberFormat="1" applyFont="1" applyFill="1" applyBorder="1" applyAlignment="1" applyProtection="1">
      <alignment horizontal="center" vertical="top" wrapText="1"/>
      <protection locked="0"/>
    </xf>
    <xf numFmtId="164" fontId="7" fillId="16" borderId="21" xfId="0" applyNumberFormat="1" applyFont="1" applyFill="1" applyBorder="1" applyAlignment="1" applyProtection="1">
      <alignment horizontal="center" vertical="top" wrapText="1"/>
      <protection locked="0"/>
    </xf>
    <xf numFmtId="0" fontId="29" fillId="0" borderId="5" xfId="0" applyFont="1" applyBorder="1" applyAlignment="1" applyProtection="1">
      <alignment horizontal="center" vertical="center"/>
    </xf>
    <xf numFmtId="49" fontId="4" fillId="11" borderId="0" xfId="0" applyNumberFormat="1" applyFont="1" applyFill="1" applyBorder="1" applyAlignment="1" applyProtection="1">
      <alignment vertical="top" wrapText="1"/>
    </xf>
    <xf numFmtId="0" fontId="4" fillId="11" borderId="0" xfId="0" applyFont="1" applyFill="1" applyBorder="1" applyAlignment="1" applyProtection="1">
      <alignment wrapText="1"/>
    </xf>
    <xf numFmtId="0" fontId="4" fillId="11" borderId="0" xfId="0" applyFont="1" applyFill="1" applyBorder="1" applyAlignment="1" applyProtection="1">
      <alignment horizontal="center" wrapText="1"/>
    </xf>
    <xf numFmtId="164" fontId="4" fillId="11" borderId="0" xfId="1" applyNumberFormat="1" applyFont="1" applyFill="1" applyBorder="1" applyAlignment="1" applyProtection="1">
      <alignment wrapText="1"/>
    </xf>
    <xf numFmtId="0" fontId="4" fillId="10" borderId="108" xfId="0" applyFont="1" applyFill="1" applyBorder="1" applyAlignment="1" applyProtection="1">
      <alignment horizontal="center" wrapText="1"/>
    </xf>
    <xf numFmtId="49" fontId="4" fillId="0" borderId="107" xfId="0" applyNumberFormat="1" applyFont="1" applyBorder="1" applyAlignment="1" applyProtection="1">
      <alignment horizontal="center" vertical="top" wrapText="1"/>
    </xf>
    <xf numFmtId="0" fontId="4" fillId="10" borderId="106" xfId="0" applyFont="1" applyFill="1" applyBorder="1" applyAlignment="1" applyProtection="1">
      <alignment horizontal="center" wrapText="1"/>
    </xf>
    <xf numFmtId="164" fontId="4" fillId="0" borderId="109" xfId="1" applyNumberFormat="1" applyFont="1" applyBorder="1" applyAlignment="1" applyProtection="1">
      <alignment horizontal="center" wrapText="1"/>
    </xf>
    <xf numFmtId="165" fontId="5" fillId="15" borderId="8" xfId="0" applyNumberFormat="1" applyFont="1" applyFill="1" applyBorder="1" applyAlignment="1" applyProtection="1">
      <alignment horizontal="right" vertical="top" wrapText="1"/>
      <protection locked="0"/>
    </xf>
    <xf numFmtId="49" fontId="71" fillId="15" borderId="3" xfId="0" applyNumberFormat="1" applyFont="1" applyFill="1" applyBorder="1" applyAlignment="1" applyProtection="1">
      <alignment horizontal="left" vertical="top" wrapText="1"/>
      <protection locked="0"/>
    </xf>
    <xf numFmtId="0" fontId="71" fillId="15" borderId="10" xfId="0" applyFont="1" applyFill="1" applyBorder="1" applyAlignment="1" applyProtection="1">
      <alignment horizontal="left" vertical="top" wrapText="1"/>
      <protection locked="0"/>
    </xf>
    <xf numFmtId="0" fontId="5" fillId="15" borderId="11" xfId="0" applyFont="1" applyFill="1" applyBorder="1" applyAlignment="1" applyProtection="1">
      <alignment horizontal="center" vertical="top" wrapText="1"/>
      <protection locked="0"/>
    </xf>
    <xf numFmtId="49" fontId="5" fillId="15" borderId="11" xfId="0" applyNumberFormat="1" applyFont="1" applyFill="1" applyBorder="1" applyAlignment="1" applyProtection="1">
      <alignment horizontal="center" vertical="top" wrapText="1"/>
      <protection locked="0"/>
    </xf>
    <xf numFmtId="1" fontId="5" fillId="15" borderId="11" xfId="0" applyNumberFormat="1" applyFont="1" applyFill="1" applyBorder="1" applyAlignment="1" applyProtection="1">
      <alignment horizontal="center" vertical="top" wrapText="1"/>
      <protection locked="0"/>
    </xf>
    <xf numFmtId="165" fontId="5" fillId="15" borderId="11" xfId="0" applyNumberFormat="1" applyFont="1" applyFill="1" applyBorder="1" applyAlignment="1" applyProtection="1">
      <alignment horizontal="right" vertical="top" wrapText="1"/>
      <protection locked="0"/>
    </xf>
    <xf numFmtId="164" fontId="3" fillId="15" borderId="11" xfId="0" applyNumberFormat="1" applyFont="1" applyFill="1" applyBorder="1" applyAlignment="1" applyProtection="1">
      <alignment horizontal="right" vertical="top" wrapText="1"/>
    </xf>
    <xf numFmtId="49" fontId="71" fillId="15" borderId="12" xfId="0" applyNumberFormat="1" applyFont="1" applyFill="1" applyBorder="1" applyAlignment="1" applyProtection="1">
      <alignment horizontal="left" vertical="top" wrapText="1"/>
      <protection locked="0"/>
    </xf>
    <xf numFmtId="0" fontId="71" fillId="15" borderId="9" xfId="0" applyFont="1" applyFill="1" applyBorder="1" applyAlignment="1" applyProtection="1">
      <alignment horizontal="left" vertical="top" wrapText="1"/>
      <protection locked="0"/>
    </xf>
    <xf numFmtId="0" fontId="5" fillId="15" borderId="5" xfId="0" applyFont="1" applyFill="1" applyBorder="1" applyAlignment="1" applyProtection="1">
      <alignment horizontal="center" vertical="top" wrapText="1"/>
      <protection locked="0"/>
    </xf>
    <xf numFmtId="49" fontId="5" fillId="15" borderId="5" xfId="0" applyNumberFormat="1" applyFont="1" applyFill="1" applyBorder="1" applyAlignment="1" applyProtection="1">
      <alignment horizontal="center" vertical="top" wrapText="1"/>
      <protection locked="0"/>
    </xf>
    <xf numFmtId="1" fontId="5" fillId="15" borderId="5" xfId="0" applyNumberFormat="1" applyFont="1" applyFill="1" applyBorder="1" applyAlignment="1" applyProtection="1">
      <alignment horizontal="center" vertical="top" wrapText="1"/>
      <protection locked="0"/>
    </xf>
    <xf numFmtId="165" fontId="5" fillId="15" borderId="5" xfId="0" applyNumberFormat="1" applyFont="1" applyFill="1" applyBorder="1" applyAlignment="1" applyProtection="1">
      <alignment horizontal="right" vertical="top" wrapText="1"/>
      <protection locked="0"/>
    </xf>
    <xf numFmtId="49" fontId="71" fillId="15" borderId="4" xfId="0" applyNumberFormat="1" applyFont="1" applyFill="1" applyBorder="1" applyAlignment="1" applyProtection="1">
      <alignment horizontal="left" vertical="top" wrapText="1"/>
      <protection locked="0"/>
    </xf>
    <xf numFmtId="164" fontId="36" fillId="15" borderId="24" xfId="0" applyNumberFormat="1" applyFont="1" applyFill="1" applyBorder="1" applyAlignment="1" applyProtection="1">
      <alignment horizontal="right" vertical="top" wrapText="1"/>
    </xf>
    <xf numFmtId="49" fontId="71" fillId="15" borderId="21" xfId="0" applyNumberFormat="1" applyFont="1" applyFill="1" applyBorder="1" applyAlignment="1" applyProtection="1">
      <alignment horizontal="left" vertical="top" wrapText="1"/>
    </xf>
    <xf numFmtId="165" fontId="3" fillId="15" borderId="11" xfId="0" applyNumberFormat="1" applyFont="1" applyFill="1" applyBorder="1" applyAlignment="1" applyProtection="1">
      <alignment horizontal="right" vertical="top" wrapText="1"/>
      <protection locked="0"/>
    </xf>
    <xf numFmtId="164" fontId="36" fillId="15" borderId="22" xfId="0" applyNumberFormat="1" applyFont="1" applyFill="1" applyBorder="1" applyAlignment="1" applyProtection="1">
      <alignment horizontal="right" vertical="top" wrapText="1"/>
    </xf>
    <xf numFmtId="49" fontId="71" fillId="15" borderId="50" xfId="0" applyNumberFormat="1" applyFont="1" applyFill="1" applyBorder="1" applyAlignment="1" applyProtection="1">
      <alignment horizontal="left" vertical="top" wrapText="1"/>
    </xf>
    <xf numFmtId="164" fontId="3" fillId="15" borderId="14" xfId="0" applyNumberFormat="1" applyFont="1" applyFill="1" applyBorder="1" applyAlignment="1" applyProtection="1">
      <alignment horizontal="right" vertical="top" wrapText="1"/>
    </xf>
    <xf numFmtId="49" fontId="71" fillId="15" borderId="15" xfId="0" applyNumberFormat="1" applyFont="1" applyFill="1" applyBorder="1" applyAlignment="1" applyProtection="1">
      <alignment horizontal="left" vertical="top" wrapText="1"/>
    </xf>
    <xf numFmtId="0" fontId="71" fillId="15" borderId="7" xfId="0" applyFont="1" applyFill="1" applyBorder="1" applyAlignment="1" applyProtection="1">
      <alignment horizontal="left" vertical="top" wrapText="1"/>
      <protection locked="0"/>
    </xf>
    <xf numFmtId="1" fontId="5" fillId="15" borderId="8" xfId="0" applyNumberFormat="1" applyFont="1" applyFill="1" applyBorder="1" applyAlignment="1" applyProtection="1">
      <alignment horizontal="center" vertical="top" wrapText="1"/>
      <protection locked="0"/>
    </xf>
    <xf numFmtId="164" fontId="5" fillId="15" borderId="8" xfId="0" applyNumberFormat="1" applyFont="1" applyFill="1" applyBorder="1" applyAlignment="1" applyProtection="1">
      <alignment horizontal="right" vertical="top" wrapText="1"/>
      <protection locked="0"/>
    </xf>
    <xf numFmtId="164" fontId="3" fillId="15" borderId="8" xfId="0" applyNumberFormat="1" applyFont="1" applyFill="1" applyBorder="1" applyAlignment="1" applyProtection="1">
      <alignment horizontal="right" vertical="top" wrapText="1"/>
    </xf>
    <xf numFmtId="1" fontId="71" fillId="15" borderId="8" xfId="0" applyNumberFormat="1" applyFont="1" applyFill="1" applyBorder="1" applyAlignment="1" applyProtection="1">
      <alignment horizontal="center" vertical="top" wrapText="1"/>
      <protection locked="0"/>
    </xf>
    <xf numFmtId="164" fontId="5" fillId="15" borderId="11" xfId="0" applyNumberFormat="1" applyFont="1" applyFill="1" applyBorder="1" applyAlignment="1" applyProtection="1">
      <alignment horizontal="right" vertical="top" wrapText="1"/>
      <protection locked="0"/>
    </xf>
    <xf numFmtId="1" fontId="71" fillId="15" borderId="11" xfId="0" applyNumberFormat="1" applyFont="1" applyFill="1" applyBorder="1" applyAlignment="1" applyProtection="1">
      <alignment horizontal="center" vertical="top" wrapText="1"/>
      <protection locked="0"/>
    </xf>
    <xf numFmtId="164" fontId="5" fillId="15" borderId="5" xfId="0" applyNumberFormat="1" applyFont="1" applyFill="1" applyBorder="1" applyAlignment="1" applyProtection="1">
      <alignment horizontal="right" vertical="top" wrapText="1"/>
      <protection locked="0"/>
    </xf>
    <xf numFmtId="164" fontId="3" fillId="15" borderId="5" xfId="0" applyNumberFormat="1" applyFont="1" applyFill="1" applyBorder="1" applyAlignment="1" applyProtection="1">
      <alignment horizontal="right" vertical="top" wrapText="1"/>
    </xf>
    <xf numFmtId="1" fontId="71" fillId="15" borderId="5" xfId="0" applyNumberFormat="1"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vertical="top" wrapText="1"/>
      <protection locked="0"/>
    </xf>
    <xf numFmtId="1" fontId="5" fillId="15" borderId="60" xfId="0" applyNumberFormat="1" applyFont="1" applyFill="1" applyBorder="1" applyAlignment="1" applyProtection="1">
      <alignment vertical="top" wrapText="1"/>
      <protection locked="0"/>
    </xf>
    <xf numFmtId="0" fontId="72" fillId="15" borderId="7" xfId="0" applyFont="1" applyFill="1" applyBorder="1" applyAlignment="1" applyProtection="1">
      <alignment horizontal="left" vertical="top" wrapText="1"/>
      <protection locked="0"/>
    </xf>
    <xf numFmtId="0" fontId="5" fillId="15" borderId="8" xfId="0" applyFont="1" applyFill="1" applyBorder="1" applyAlignment="1" applyProtection="1">
      <alignment horizontal="center" vertical="top" wrapText="1"/>
      <protection locked="0"/>
    </xf>
    <xf numFmtId="0" fontId="71" fillId="15" borderId="3" xfId="0" applyFont="1" applyFill="1" applyBorder="1" applyAlignment="1" applyProtection="1">
      <alignment horizontal="center" vertical="top" wrapText="1"/>
      <protection locked="0"/>
    </xf>
    <xf numFmtId="0" fontId="72" fillId="15" borderId="10" xfId="0" applyFont="1" applyFill="1" applyBorder="1" applyAlignment="1" applyProtection="1">
      <alignment horizontal="left" vertical="top" wrapText="1"/>
      <protection locked="0"/>
    </xf>
    <xf numFmtId="0" fontId="71" fillId="15" borderId="12" xfId="0" applyFont="1" applyFill="1" applyBorder="1" applyAlignment="1" applyProtection="1">
      <alignment horizontal="center" vertical="top" wrapText="1"/>
      <protection locked="0"/>
    </xf>
    <xf numFmtId="0" fontId="71" fillId="15" borderId="4" xfId="0" applyFont="1" applyFill="1" applyBorder="1" applyAlignment="1" applyProtection="1">
      <alignment horizontal="center" vertical="top" wrapText="1"/>
      <protection locked="0"/>
    </xf>
    <xf numFmtId="164" fontId="46" fillId="2" borderId="110" xfId="0" applyNumberFormat="1" applyFont="1" applyFill="1" applyBorder="1" applyAlignment="1" applyProtection="1">
      <alignment horizontal="right" vertical="top" wrapText="1"/>
    </xf>
    <xf numFmtId="164" fontId="46" fillId="15" borderId="103" xfId="0" applyNumberFormat="1" applyFont="1" applyFill="1" applyBorder="1" applyAlignment="1" applyProtection="1">
      <alignment horizontal="right" vertical="top" wrapText="1"/>
    </xf>
    <xf numFmtId="164" fontId="5" fillId="15" borderId="35" xfId="0" applyNumberFormat="1" applyFont="1" applyFill="1" applyBorder="1" applyAlignment="1" applyProtection="1">
      <alignment horizontal="right" vertical="top" wrapText="1"/>
      <protection locked="0"/>
    </xf>
    <xf numFmtId="164" fontId="5" fillId="15" borderId="36" xfId="0" applyNumberFormat="1" applyFont="1" applyFill="1" applyBorder="1" applyAlignment="1" applyProtection="1">
      <alignment horizontal="right" vertical="top" wrapText="1"/>
      <protection locked="0"/>
    </xf>
    <xf numFmtId="164" fontId="5" fillId="15" borderId="46" xfId="0" applyNumberFormat="1" applyFont="1" applyFill="1" applyBorder="1" applyAlignment="1" applyProtection="1">
      <alignment horizontal="right" vertical="top" wrapText="1"/>
      <protection locked="0"/>
    </xf>
    <xf numFmtId="164" fontId="3" fillId="15" borderId="1" xfId="0" applyNumberFormat="1" applyFont="1" applyFill="1" applyBorder="1" applyAlignment="1" applyProtection="1">
      <alignment horizontal="right" vertical="top" wrapText="1"/>
    </xf>
    <xf numFmtId="164" fontId="47" fillId="0" borderId="84" xfId="4" applyNumberFormat="1" applyFont="1" applyBorder="1" applyAlignment="1" applyProtection="1">
      <alignment horizontal="right" vertical="top" wrapText="1"/>
    </xf>
    <xf numFmtId="164" fontId="46" fillId="15" borderId="110" xfId="0" applyNumberFormat="1" applyFont="1" applyFill="1" applyBorder="1" applyAlignment="1" applyProtection="1">
      <alignment horizontal="right" vertical="top" wrapText="1"/>
    </xf>
    <xf numFmtId="164" fontId="5" fillId="5" borderId="8" xfId="0" applyNumberFormat="1" applyFont="1" applyFill="1" applyBorder="1" applyAlignment="1" applyProtection="1">
      <alignment horizontal="right" vertical="top" wrapText="1"/>
      <protection locked="0"/>
    </xf>
    <xf numFmtId="49" fontId="5" fillId="15" borderId="9" xfId="0" applyNumberFormat="1" applyFont="1" applyFill="1" applyBorder="1" applyAlignment="1" applyProtection="1">
      <alignment vertical="top" wrapText="1"/>
      <protection locked="0"/>
    </xf>
    <xf numFmtId="49" fontId="5" fillId="15" borderId="5" xfId="0" applyNumberFormat="1" applyFont="1" applyFill="1" applyBorder="1" applyAlignment="1" applyProtection="1">
      <alignment vertical="top" wrapText="1"/>
      <protection locked="0"/>
    </xf>
    <xf numFmtId="49" fontId="5" fillId="15" borderId="4" xfId="0" applyNumberFormat="1" applyFont="1" applyFill="1" applyBorder="1" applyAlignment="1" applyProtection="1">
      <alignment horizontal="left" vertical="top" wrapText="1"/>
      <protection locked="0"/>
    </xf>
    <xf numFmtId="0" fontId="3" fillId="15" borderId="13" xfId="0" applyFont="1" applyFill="1" applyBorder="1" applyAlignment="1" applyProtection="1">
      <alignment horizontal="center" vertical="top" wrapText="1"/>
      <protection locked="0"/>
    </xf>
    <xf numFmtId="164" fontId="46" fillId="15" borderId="31" xfId="0" applyNumberFormat="1" applyFont="1" applyFill="1" applyBorder="1" applyAlignment="1" applyProtection="1">
      <alignment horizontal="right" vertical="top" wrapText="1"/>
    </xf>
    <xf numFmtId="164" fontId="3" fillId="15" borderId="33" xfId="0" applyNumberFormat="1" applyFont="1" applyFill="1" applyBorder="1" applyAlignment="1" applyProtection="1">
      <alignment horizontal="right" vertical="top" wrapText="1"/>
    </xf>
    <xf numFmtId="43" fontId="1" fillId="3" borderId="36" xfId="3" applyFont="1" applyFill="1" applyBorder="1" applyAlignment="1" applyProtection="1">
      <alignment horizontal="right" vertical="top" wrapText="1"/>
      <protection locked="0"/>
    </xf>
    <xf numFmtId="43" fontId="1" fillId="2" borderId="36" xfId="3" applyFont="1" applyFill="1" applyBorder="1" applyAlignment="1" applyProtection="1">
      <alignment horizontal="right" vertical="top" wrapText="1"/>
      <protection locked="0"/>
    </xf>
    <xf numFmtId="43" fontId="1" fillId="15" borderId="36" xfId="3" applyFont="1" applyFill="1" applyBorder="1" applyAlignment="1" applyProtection="1">
      <alignment horizontal="right" vertical="top" wrapText="1"/>
      <protection locked="0"/>
    </xf>
    <xf numFmtId="0" fontId="1" fillId="5" borderId="11" xfId="0" applyFont="1" applyFill="1" applyBorder="1" applyAlignment="1" applyProtection="1">
      <alignment horizontal="center" vertical="top" wrapText="1"/>
      <protection locked="0"/>
    </xf>
    <xf numFmtId="0" fontId="1" fillId="5" borderId="5" xfId="0" applyFont="1" applyFill="1" applyBorder="1" applyAlignment="1" applyProtection="1">
      <alignment horizontal="center" vertical="top" wrapText="1"/>
      <protection locked="0"/>
    </xf>
    <xf numFmtId="164" fontId="1" fillId="5" borderId="5" xfId="0" applyNumberFormat="1" applyFont="1" applyFill="1" applyBorder="1" applyAlignment="1" applyProtection="1">
      <alignment horizontal="right" vertical="top" wrapText="1"/>
      <protection locked="0"/>
    </xf>
    <xf numFmtId="0" fontId="1" fillId="11" borderId="0" xfId="0" applyFont="1" applyFill="1" applyBorder="1" applyAlignment="1" applyProtection="1">
      <alignment horizontal="left" vertical="center"/>
      <protection locked="0"/>
    </xf>
    <xf numFmtId="10" fontId="7" fillId="15" borderId="23" xfId="0" applyNumberFormat="1" applyFont="1" applyFill="1" applyBorder="1" applyAlignment="1" applyProtection="1">
      <alignment horizontal="center" vertical="top" wrapText="1"/>
      <protection locked="0"/>
    </xf>
    <xf numFmtId="164" fontId="7" fillId="15" borderId="61" xfId="0" applyNumberFormat="1" applyFont="1" applyFill="1" applyBorder="1" applyAlignment="1" applyProtection="1">
      <alignment horizontal="center" vertical="top" wrapText="1"/>
      <protection locked="0"/>
    </xf>
    <xf numFmtId="49" fontId="4" fillId="16" borderId="3" xfId="0" applyNumberFormat="1" applyFont="1" applyFill="1" applyBorder="1" applyAlignment="1" applyProtection="1">
      <alignment horizontal="center" vertical="top" wrapText="1"/>
    </xf>
    <xf numFmtId="0" fontId="25" fillId="0" borderId="43" xfId="0" applyFont="1" applyBorder="1" applyAlignment="1" applyProtection="1">
      <alignment vertical="center"/>
    </xf>
    <xf numFmtId="0" fontId="25" fillId="0" borderId="23" xfId="0" applyFont="1" applyBorder="1" applyAlignment="1" applyProtection="1">
      <alignment vertical="center"/>
    </xf>
    <xf numFmtId="0" fontId="28" fillId="0" borderId="43" xfId="0" applyFont="1" applyBorder="1" applyAlignment="1" applyProtection="1">
      <alignment vertical="center"/>
    </xf>
    <xf numFmtId="164" fontId="19" fillId="0" borderId="59" xfId="0" applyNumberFormat="1" applyFont="1" applyBorder="1" applyAlignment="1" applyProtection="1">
      <alignment horizontal="right" vertical="top" wrapText="1"/>
    </xf>
    <xf numFmtId="0" fontId="4" fillId="0" borderId="0" xfId="0" applyFont="1" applyBorder="1" applyAlignment="1" applyProtection="1">
      <alignment horizontal="center" vertical="top" wrapText="1"/>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49" fontId="25" fillId="0" borderId="47" xfId="0" applyNumberFormat="1" applyFont="1" applyBorder="1" applyAlignment="1" applyProtection="1">
      <alignment horizontal="right" vertical="center"/>
    </xf>
    <xf numFmtId="164" fontId="29" fillId="0" borderId="36" xfId="0" applyNumberFormat="1" applyFont="1" applyBorder="1" applyAlignment="1" applyProtection="1">
      <alignment horizontal="right" vertical="center"/>
    </xf>
    <xf numFmtId="0" fontId="3" fillId="0" borderId="0" xfId="0" applyNumberFormat="1" applyFont="1" applyAlignment="1" applyProtection="1">
      <alignment horizontal="left" vertical="top" wrapText="1"/>
    </xf>
    <xf numFmtId="0" fontId="4" fillId="2" borderId="64" xfId="0" applyFont="1" applyFill="1" applyBorder="1" applyAlignment="1" applyProtection="1">
      <alignment horizontal="center" vertical="top" wrapText="1"/>
    </xf>
    <xf numFmtId="0" fontId="4" fillId="2" borderId="59" xfId="0" applyFont="1" applyFill="1" applyBorder="1" applyAlignment="1" applyProtection="1">
      <alignment horizontal="center" vertical="top" wrapText="1"/>
    </xf>
    <xf numFmtId="0" fontId="4" fillId="2" borderId="60" xfId="0" applyFont="1" applyFill="1" applyBorder="1" applyAlignment="1" applyProtection="1">
      <alignment horizontal="center" vertical="top" wrapText="1"/>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3" fillId="14" borderId="62" xfId="0" applyFont="1" applyFill="1" applyBorder="1" applyAlignment="1" applyProtection="1">
      <alignment horizontal="center" vertical="top" wrapText="1"/>
    </xf>
    <xf numFmtId="0" fontId="3" fillId="3" borderId="62" xfId="0" applyFont="1" applyFill="1" applyBorder="1" applyAlignment="1" applyProtection="1">
      <alignment horizontal="center" vertical="top" wrapText="1"/>
    </xf>
    <xf numFmtId="0" fontId="3" fillId="2" borderId="62" xfId="0" applyFont="1" applyFill="1" applyBorder="1" applyAlignment="1" applyProtection="1">
      <alignment horizontal="center" vertical="top" wrapText="1"/>
    </xf>
    <xf numFmtId="0" fontId="3" fillId="15" borderId="62" xfId="0" applyFont="1" applyFill="1" applyBorder="1" applyAlignment="1" applyProtection="1">
      <alignment horizontal="center" vertical="top" wrapText="1"/>
    </xf>
    <xf numFmtId="165" fontId="21" fillId="0" borderId="59" xfId="0" applyNumberFormat="1" applyFont="1" applyFill="1" applyBorder="1" applyAlignment="1" applyProtection="1">
      <alignment horizontal="right" vertical="top" wrapText="1"/>
    </xf>
    <xf numFmtId="49" fontId="4" fillId="3" borderId="1" xfId="0" applyNumberFormat="1" applyFont="1" applyFill="1" applyBorder="1" applyAlignment="1" applyProtection="1">
      <alignment horizontal="center" vertical="top" wrapText="1"/>
    </xf>
    <xf numFmtId="49" fontId="4" fillId="2" borderId="1" xfId="0" applyNumberFormat="1" applyFont="1" applyFill="1" applyBorder="1" applyAlignment="1" applyProtection="1">
      <alignment horizontal="center" vertical="top" wrapText="1"/>
    </xf>
    <xf numFmtId="49" fontId="4" fillId="15" borderId="1" xfId="0" applyNumberFormat="1" applyFont="1" applyFill="1" applyBorder="1" applyAlignment="1" applyProtection="1">
      <alignment horizontal="center" vertical="top" wrapText="1"/>
    </xf>
    <xf numFmtId="165" fontId="5" fillId="0" borderId="59" xfId="0" applyNumberFormat="1" applyFont="1" applyBorder="1" applyAlignment="1" applyProtection="1">
      <alignment horizontal="right" vertical="top" wrapText="1"/>
    </xf>
    <xf numFmtId="1" fontId="5" fillId="0" borderId="59" xfId="0" applyNumberFormat="1" applyFont="1" applyBorder="1" applyAlignment="1" applyProtection="1">
      <alignment horizontal="right" vertical="top" wrapText="1"/>
    </xf>
    <xf numFmtId="0" fontId="4" fillId="11" borderId="59" xfId="0" applyFont="1" applyFill="1" applyBorder="1" applyAlignment="1" applyProtection="1">
      <alignment horizontal="left" vertical="top" wrapText="1" indent="1"/>
    </xf>
    <xf numFmtId="0" fontId="4" fillId="0" borderId="0" xfId="2" applyFont="1" applyBorder="1" applyAlignment="1" applyProtection="1">
      <alignment vertical="top" wrapText="1"/>
      <protection locked="0"/>
    </xf>
    <xf numFmtId="0" fontId="4" fillId="0" borderId="16" xfId="2" applyFont="1" applyBorder="1" applyAlignment="1" applyProtection="1">
      <alignment vertical="top" wrapText="1"/>
      <protection locked="0"/>
    </xf>
    <xf numFmtId="0" fontId="1" fillId="0" borderId="0" xfId="0" applyFont="1" applyAlignment="1" applyProtection="1">
      <alignment vertical="top" wrapText="1"/>
    </xf>
    <xf numFmtId="44" fontId="1" fillId="0" borderId="5" xfId="4" applyFont="1" applyBorder="1" applyAlignment="1" applyProtection="1">
      <alignment vertical="top" wrapText="1"/>
    </xf>
    <xf numFmtId="44" fontId="3" fillId="18" borderId="5" xfId="0" applyNumberFormat="1" applyFont="1" applyFill="1" applyBorder="1" applyAlignment="1" applyProtection="1">
      <alignmen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0" fontId="4" fillId="0" borderId="6" xfId="0" applyFont="1" applyFill="1" applyBorder="1" applyAlignment="1" applyProtection="1">
      <alignment horizontal="center" vertical="top" wrapText="1"/>
    </xf>
    <xf numFmtId="165"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1" fontId="4" fillId="0" borderId="33"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45" fillId="11" borderId="111" xfId="0" applyFont="1" applyFill="1" applyBorder="1" applyAlignment="1" applyProtection="1">
      <alignment horizontal="left" vertical="top" wrapText="1"/>
    </xf>
    <xf numFmtId="164" fontId="46" fillId="11" borderId="110" xfId="0" applyNumberFormat="1" applyFont="1" applyFill="1" applyBorder="1" applyAlignment="1" applyProtection="1">
      <alignment horizontal="right" vertical="top" wrapText="1"/>
    </xf>
    <xf numFmtId="1" fontId="46" fillId="11" borderId="110" xfId="0" applyNumberFormat="1" applyFont="1" applyFill="1" applyBorder="1" applyAlignment="1" applyProtection="1">
      <alignment horizontal="left" vertical="top" wrapText="1"/>
    </xf>
    <xf numFmtId="1" fontId="46" fillId="11" borderId="118" xfId="0" applyNumberFormat="1" applyFont="1" applyFill="1" applyBorder="1" applyAlignment="1" applyProtection="1">
      <alignment horizontal="left" vertical="top" wrapText="1"/>
    </xf>
    <xf numFmtId="0" fontId="46" fillId="11" borderId="112" xfId="0" applyFont="1" applyFill="1" applyBorder="1" applyAlignment="1" applyProtection="1">
      <alignment horizontal="left" vertical="top" wrapText="1"/>
    </xf>
    <xf numFmtId="0" fontId="45" fillId="11" borderId="113" xfId="0" applyFont="1" applyFill="1" applyBorder="1" applyAlignment="1" applyProtection="1">
      <alignment horizontal="left" vertical="top" wrapText="1"/>
    </xf>
    <xf numFmtId="164" fontId="46" fillId="11" borderId="114" xfId="0" applyNumberFormat="1" applyFont="1" applyFill="1" applyBorder="1" applyAlignment="1" applyProtection="1">
      <alignment horizontal="right" vertical="top" wrapText="1"/>
    </xf>
    <xf numFmtId="1" fontId="46" fillId="11" borderId="114" xfId="0" applyNumberFormat="1" applyFont="1" applyFill="1" applyBorder="1" applyAlignment="1" applyProtection="1">
      <alignment horizontal="left" vertical="top" wrapText="1"/>
    </xf>
    <xf numFmtId="0" fontId="46" fillId="11" borderId="115" xfId="0" applyFont="1" applyFill="1" applyBorder="1" applyAlignment="1" applyProtection="1">
      <alignment horizontal="left" vertical="top" wrapText="1"/>
    </xf>
    <xf numFmtId="1" fontId="46" fillId="11" borderId="91" xfId="0" applyNumberFormat="1" applyFont="1" applyFill="1" applyBorder="1" applyAlignment="1" applyProtection="1">
      <alignment horizontal="left" vertical="top" wrapText="1"/>
    </xf>
    <xf numFmtId="0" fontId="76" fillId="0" borderId="0" xfId="0" applyFont="1" applyAlignment="1" applyProtection="1">
      <alignment vertical="top" wrapText="1"/>
    </xf>
    <xf numFmtId="49" fontId="71" fillId="5" borderId="10" xfId="0" applyNumberFormat="1" applyFont="1" applyFill="1" applyBorder="1" applyAlignment="1" applyProtection="1">
      <alignment vertical="top" wrapText="1"/>
      <protection locked="0"/>
    </xf>
    <xf numFmtId="49" fontId="71" fillId="5" borderId="11" xfId="0" applyNumberFormat="1" applyFont="1" applyFill="1" applyBorder="1" applyAlignment="1" applyProtection="1">
      <alignment horizontal="left" vertical="top" wrapText="1"/>
      <protection locked="0"/>
    </xf>
    <xf numFmtId="49" fontId="1" fillId="5" borderId="35" xfId="0" applyNumberFormat="1" applyFont="1" applyFill="1" applyBorder="1" applyAlignment="1" applyProtection="1">
      <alignment horizontal="left" vertical="top" wrapText="1"/>
      <protection locked="0"/>
    </xf>
    <xf numFmtId="49" fontId="71" fillId="5" borderId="9" xfId="0" applyNumberFormat="1" applyFont="1" applyFill="1" applyBorder="1" applyAlignment="1" applyProtection="1">
      <alignment vertical="top" wrapText="1"/>
      <protection locked="0"/>
    </xf>
    <xf numFmtId="49" fontId="71" fillId="5" borderId="5" xfId="0" applyNumberFormat="1" applyFont="1" applyFill="1" applyBorder="1" applyAlignment="1" applyProtection="1">
      <alignment horizontal="left" vertical="top" wrapText="1"/>
      <protection locked="0"/>
    </xf>
    <xf numFmtId="49" fontId="1" fillId="5" borderId="36" xfId="0" applyNumberFormat="1" applyFont="1" applyFill="1" applyBorder="1" applyAlignment="1" applyProtection="1">
      <alignment horizontal="left" vertical="top" wrapText="1"/>
      <protection locked="0"/>
    </xf>
    <xf numFmtId="1" fontId="1" fillId="5" borderId="33" xfId="0" applyNumberFormat="1" applyFont="1" applyFill="1" applyBorder="1" applyAlignment="1" applyProtection="1">
      <alignment horizontal="center" vertical="top" wrapText="1"/>
      <protection locked="0"/>
    </xf>
    <xf numFmtId="1" fontId="1" fillId="5" borderId="59"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49" fontId="72" fillId="3" borderId="7" xfId="0" applyNumberFormat="1" applyFont="1" applyFill="1" applyBorder="1" applyAlignment="1" applyProtection="1">
      <alignment horizontal="center" vertical="top" wrapText="1"/>
      <protection locked="0"/>
    </xf>
    <xf numFmtId="49" fontId="71" fillId="3" borderId="8" xfId="0" applyNumberFormat="1" applyFont="1" applyFill="1" applyBorder="1" applyAlignment="1" applyProtection="1">
      <alignment horizontal="left" vertical="top" wrapText="1"/>
      <protection locked="0"/>
    </xf>
    <xf numFmtId="49" fontId="1" fillId="3" borderId="105" xfId="0" applyNumberFormat="1" applyFont="1" applyFill="1" applyBorder="1" applyAlignment="1" applyProtection="1">
      <alignment horizontal="left" vertical="top" wrapText="1"/>
      <protection locked="0"/>
    </xf>
    <xf numFmtId="49" fontId="1" fillId="3" borderId="35" xfId="0" applyNumberFormat="1" applyFont="1" applyFill="1" applyBorder="1" applyAlignment="1" applyProtection="1">
      <alignment horizontal="left" vertical="top" wrapText="1"/>
      <protection locked="0"/>
    </xf>
    <xf numFmtId="49" fontId="72" fillId="3" borderId="10" xfId="0" applyNumberFormat="1" applyFont="1" applyFill="1" applyBorder="1" applyAlignment="1" applyProtection="1">
      <alignment horizontal="center" vertical="top" wrapText="1"/>
      <protection locked="0"/>
    </xf>
    <xf numFmtId="164" fontId="1" fillId="3" borderId="11" xfId="0" applyNumberFormat="1" applyFont="1" applyFill="1" applyBorder="1" applyAlignment="1" applyProtection="1">
      <alignment horizontal="right" vertical="top" wrapText="1"/>
      <protection locked="0"/>
    </xf>
    <xf numFmtId="49" fontId="71" fillId="3" borderId="11" xfId="0" applyNumberFormat="1" applyFont="1" applyFill="1" applyBorder="1" applyAlignment="1" applyProtection="1">
      <alignment horizontal="left" vertical="top" wrapText="1"/>
      <protection locked="0"/>
    </xf>
    <xf numFmtId="49" fontId="71" fillId="3" borderId="9" xfId="0" applyNumberFormat="1" applyFont="1" applyFill="1" applyBorder="1" applyAlignment="1" applyProtection="1">
      <alignment vertical="top" wrapText="1"/>
      <protection locked="0"/>
    </xf>
    <xf numFmtId="164" fontId="1" fillId="3" borderId="5" xfId="0" applyNumberFormat="1" applyFont="1" applyFill="1" applyBorder="1" applyAlignment="1" applyProtection="1">
      <alignment horizontal="right" vertical="top" wrapText="1"/>
      <protection locked="0"/>
    </xf>
    <xf numFmtId="49" fontId="71" fillId="3" borderId="5"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 fontId="1" fillId="3" borderId="33" xfId="0" applyNumberFormat="1" applyFont="1" applyFill="1" applyBorder="1" applyAlignment="1" applyProtection="1">
      <alignment horizontal="center" vertical="top" wrapText="1"/>
    </xf>
    <xf numFmtId="1" fontId="1" fillId="3" borderId="59"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49" fontId="72" fillId="2" borderId="7" xfId="0" applyNumberFormat="1" applyFont="1" applyFill="1" applyBorder="1" applyAlignment="1" applyProtection="1">
      <alignment horizontal="center" vertical="top" wrapText="1"/>
      <protection locked="0"/>
    </xf>
    <xf numFmtId="164" fontId="1" fillId="2" borderId="8" xfId="0" applyNumberFormat="1" applyFont="1" applyFill="1" applyBorder="1" applyAlignment="1" applyProtection="1">
      <alignment horizontal="right" vertical="top" wrapText="1"/>
      <protection locked="0"/>
    </xf>
    <xf numFmtId="49" fontId="71" fillId="2" borderId="8" xfId="0" applyNumberFormat="1" applyFont="1" applyFill="1" applyBorder="1" applyAlignment="1" applyProtection="1">
      <alignment horizontal="left" vertical="top" wrapText="1"/>
      <protection locked="0"/>
    </xf>
    <xf numFmtId="49" fontId="1" fillId="2" borderId="105" xfId="0" applyNumberFormat="1" applyFont="1" applyFill="1" applyBorder="1" applyAlignment="1" applyProtection="1">
      <alignment horizontal="left" vertical="top" wrapText="1"/>
      <protection locked="0"/>
    </xf>
    <xf numFmtId="49" fontId="1" fillId="2" borderId="35" xfId="0" applyNumberFormat="1" applyFont="1" applyFill="1" applyBorder="1" applyAlignment="1" applyProtection="1">
      <alignment horizontal="left" vertical="top" wrapText="1"/>
      <protection locked="0"/>
    </xf>
    <xf numFmtId="49" fontId="72" fillId="2" borderId="10" xfId="0" applyNumberFormat="1" applyFont="1" applyFill="1" applyBorder="1" applyAlignment="1" applyProtection="1">
      <alignment horizontal="center" vertical="top" wrapText="1"/>
      <protection locked="0"/>
    </xf>
    <xf numFmtId="164" fontId="1" fillId="2" borderId="11" xfId="0" applyNumberFormat="1" applyFont="1" applyFill="1" applyBorder="1" applyAlignment="1" applyProtection="1">
      <alignment horizontal="right" vertical="top" wrapText="1"/>
      <protection locked="0"/>
    </xf>
    <xf numFmtId="49" fontId="71" fillId="2" borderId="11" xfId="0" applyNumberFormat="1" applyFont="1" applyFill="1" applyBorder="1" applyAlignment="1" applyProtection="1">
      <alignment horizontal="left" vertical="top" wrapText="1"/>
      <protection locked="0"/>
    </xf>
    <xf numFmtId="49" fontId="71" fillId="2" borderId="10" xfId="0" applyNumberFormat="1" applyFont="1" applyFill="1" applyBorder="1" applyAlignment="1" applyProtection="1">
      <alignment vertical="top" wrapText="1"/>
      <protection locked="0"/>
    </xf>
    <xf numFmtId="49" fontId="71" fillId="2" borderId="9" xfId="0" applyNumberFormat="1" applyFont="1" applyFill="1" applyBorder="1" applyAlignment="1" applyProtection="1">
      <alignment vertical="top" wrapText="1"/>
      <protection locked="0"/>
    </xf>
    <xf numFmtId="164" fontId="1" fillId="2" borderId="5" xfId="0" applyNumberFormat="1" applyFont="1" applyFill="1" applyBorder="1" applyAlignment="1" applyProtection="1">
      <alignment horizontal="right" vertical="top" wrapText="1"/>
      <protection locked="0"/>
    </xf>
    <xf numFmtId="49" fontId="71" fillId="2" borderId="5"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0" fontId="3" fillId="2" borderId="6" xfId="0" applyFont="1" applyFill="1" applyBorder="1" applyAlignment="1" applyProtection="1">
      <alignment horizontal="center" vertical="top" wrapText="1"/>
      <protection locked="0"/>
    </xf>
    <xf numFmtId="1" fontId="1" fillId="2" borderId="33" xfId="0" applyNumberFormat="1" applyFont="1" applyFill="1" applyBorder="1" applyAlignment="1" applyProtection="1">
      <alignment horizontal="center" vertical="top" wrapText="1"/>
    </xf>
    <xf numFmtId="1" fontId="1" fillId="2" borderId="59"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3" fillId="0" borderId="59" xfId="0" applyNumberFormat="1" applyFont="1" applyBorder="1" applyAlignment="1" applyProtection="1">
      <alignment horizontal="left" vertical="top" wrapText="1"/>
    </xf>
    <xf numFmtId="0" fontId="3" fillId="0" borderId="60" xfId="0" applyFont="1" applyBorder="1" applyAlignment="1" applyProtection="1">
      <alignment horizontal="left" vertical="top" wrapText="1"/>
    </xf>
    <xf numFmtId="0" fontId="1" fillId="0" borderId="0" xfId="0" applyFont="1" applyAlignment="1" applyProtection="1">
      <alignment horizontal="left"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4" fillId="15" borderId="64" xfId="0" applyFont="1" applyFill="1" applyBorder="1" applyAlignment="1" applyProtection="1">
      <alignment horizontal="center" vertical="top" wrapText="1"/>
      <protection locked="0"/>
    </xf>
    <xf numFmtId="0" fontId="4" fillId="15" borderId="59" xfId="0" applyFont="1" applyFill="1" applyBorder="1" applyAlignment="1" applyProtection="1">
      <alignment horizontal="center" vertical="top" wrapText="1"/>
      <protection locked="0"/>
    </xf>
    <xf numFmtId="0" fontId="4" fillId="15" borderId="60" xfId="0" applyFont="1" applyFill="1" applyBorder="1" applyAlignment="1" applyProtection="1">
      <alignment horizontal="center" vertical="top" wrapText="1"/>
      <protection locked="0"/>
    </xf>
    <xf numFmtId="49" fontId="72" fillId="15" borderId="7" xfId="0" applyNumberFormat="1" applyFont="1" applyFill="1" applyBorder="1" applyAlignment="1" applyProtection="1">
      <alignment horizontal="center" vertical="top" wrapText="1"/>
      <protection locked="0"/>
    </xf>
    <xf numFmtId="164" fontId="1" fillId="15" borderId="8" xfId="0" applyNumberFormat="1" applyFont="1" applyFill="1" applyBorder="1" applyAlignment="1" applyProtection="1">
      <alignment horizontal="right" vertical="top" wrapText="1"/>
      <protection locked="0"/>
    </xf>
    <xf numFmtId="49" fontId="71" fillId="15" borderId="8" xfId="0" applyNumberFormat="1" applyFont="1" applyFill="1" applyBorder="1" applyAlignment="1" applyProtection="1">
      <alignment horizontal="left" vertical="top" wrapText="1"/>
      <protection locked="0"/>
    </xf>
    <xf numFmtId="49" fontId="1" fillId="15" borderId="105" xfId="0" applyNumberFormat="1" applyFont="1" applyFill="1" applyBorder="1" applyAlignment="1" applyProtection="1">
      <alignment horizontal="left" vertical="top" wrapText="1"/>
      <protection locked="0"/>
    </xf>
    <xf numFmtId="49" fontId="1" fillId="15" borderId="35" xfId="0" applyNumberFormat="1" applyFont="1" applyFill="1" applyBorder="1" applyAlignment="1" applyProtection="1">
      <alignment horizontal="left" vertical="top" wrapText="1"/>
      <protection locked="0"/>
    </xf>
    <xf numFmtId="49" fontId="72" fillId="15" borderId="10" xfId="0" applyNumberFormat="1" applyFont="1" applyFill="1" applyBorder="1" applyAlignment="1" applyProtection="1">
      <alignment horizontal="center" vertical="top" wrapText="1"/>
      <protection locked="0"/>
    </xf>
    <xf numFmtId="164" fontId="1" fillId="15" borderId="11" xfId="0" applyNumberFormat="1" applyFont="1" applyFill="1" applyBorder="1" applyAlignment="1" applyProtection="1">
      <alignment horizontal="right" vertical="top" wrapText="1"/>
      <protection locked="0"/>
    </xf>
    <xf numFmtId="49" fontId="71" fillId="15" borderId="11" xfId="0" applyNumberFormat="1" applyFont="1" applyFill="1" applyBorder="1" applyAlignment="1" applyProtection="1">
      <alignment horizontal="left" vertical="top" wrapText="1"/>
      <protection locked="0"/>
    </xf>
    <xf numFmtId="49" fontId="71" fillId="15" borderId="10" xfId="0" applyNumberFormat="1" applyFont="1" applyFill="1" applyBorder="1" applyAlignment="1" applyProtection="1">
      <alignment vertical="top" wrapText="1"/>
      <protection locked="0"/>
    </xf>
    <xf numFmtId="49" fontId="71" fillId="15" borderId="9" xfId="0" applyNumberFormat="1" applyFont="1" applyFill="1" applyBorder="1" applyAlignment="1" applyProtection="1">
      <alignment vertical="top" wrapText="1"/>
      <protection locked="0"/>
    </xf>
    <xf numFmtId="164" fontId="1" fillId="15" borderId="5" xfId="0" applyNumberFormat="1" applyFont="1" applyFill="1" applyBorder="1" applyAlignment="1" applyProtection="1">
      <alignment horizontal="right" vertical="top" wrapText="1"/>
      <protection locked="0"/>
    </xf>
    <xf numFmtId="49" fontId="71" fillId="15" borderId="5" xfId="0" applyNumberFormat="1" applyFont="1" applyFill="1" applyBorder="1" applyAlignment="1" applyProtection="1">
      <alignment horizontal="left" vertical="top" wrapText="1"/>
      <protection locked="0"/>
    </xf>
    <xf numFmtId="49" fontId="1" fillId="15" borderId="36" xfId="0" applyNumberFormat="1" applyFont="1" applyFill="1" applyBorder="1" applyAlignment="1" applyProtection="1">
      <alignment horizontal="left" vertical="top" wrapText="1"/>
      <protection locked="0"/>
    </xf>
    <xf numFmtId="0" fontId="3" fillId="15" borderId="6" xfId="0" applyFont="1" applyFill="1" applyBorder="1" applyAlignment="1" applyProtection="1">
      <alignment horizontal="center" vertical="top" wrapText="1"/>
      <protection locked="0"/>
    </xf>
    <xf numFmtId="1" fontId="1" fillId="15" borderId="33" xfId="0" applyNumberFormat="1" applyFont="1" applyFill="1" applyBorder="1" applyAlignment="1" applyProtection="1">
      <alignment horizontal="center" vertical="top" wrapText="1"/>
    </xf>
    <xf numFmtId="1" fontId="1" fillId="15" borderId="59" xfId="0" applyNumberFormat="1" applyFont="1" applyFill="1" applyBorder="1" applyAlignment="1" applyProtection="1">
      <alignment horizontal="center" vertical="top" wrapText="1"/>
    </xf>
    <xf numFmtId="1" fontId="1" fillId="15" borderId="60" xfId="0" applyNumberFormat="1"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protection locked="0"/>
    </xf>
    <xf numFmtId="164" fontId="3" fillId="0" borderId="0" xfId="0" applyNumberFormat="1" applyFont="1" applyFill="1" applyBorder="1" applyAlignment="1" applyProtection="1">
      <alignment horizontal="right" vertical="top" wrapText="1"/>
    </xf>
    <xf numFmtId="1" fontId="1" fillId="0" borderId="0" xfId="0" applyNumberFormat="1"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4" fillId="3" borderId="64" xfId="0" applyFont="1" applyFill="1" applyBorder="1" applyAlignment="1" applyProtection="1">
      <alignment horizontal="center" vertical="top" wrapText="1"/>
    </xf>
    <xf numFmtId="0" fontId="4" fillId="3" borderId="59" xfId="0" applyFont="1" applyFill="1" applyBorder="1" applyAlignment="1" applyProtection="1">
      <alignment horizontal="center" vertical="top" wrapText="1"/>
    </xf>
    <xf numFmtId="0" fontId="4" fillId="3" borderId="60" xfId="0" applyFont="1" applyFill="1" applyBorder="1" applyAlignment="1" applyProtection="1">
      <alignment horizontal="center" vertical="top" wrapText="1"/>
    </xf>
    <xf numFmtId="164" fontId="72" fillId="0" borderId="0" xfId="0" applyNumberFormat="1" applyFont="1" applyFill="1" applyBorder="1" applyAlignment="1" applyProtection="1">
      <alignment horizontal="right" vertical="top" wrapText="1"/>
    </xf>
    <xf numFmtId="49" fontId="72" fillId="15" borderId="65" xfId="0" applyNumberFormat="1" applyFont="1" applyFill="1" applyBorder="1" applyAlignment="1" applyProtection="1">
      <alignment horizontal="center" vertical="top" wrapText="1"/>
    </xf>
    <xf numFmtId="10" fontId="3" fillId="18" borderId="5" xfId="5" applyNumberFormat="1" applyFont="1" applyFill="1" applyBorder="1" applyAlignment="1" applyProtection="1">
      <alignment vertical="top" wrapText="1"/>
    </xf>
    <xf numFmtId="0" fontId="5" fillId="0" borderId="64"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7" fillId="13" borderId="36"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4" xfId="0" applyNumberFormat="1" applyFont="1" applyFill="1" applyBorder="1" applyAlignment="1" applyProtection="1">
      <alignment horizontal="center" vertical="center" wrapText="1"/>
    </xf>
    <xf numFmtId="0" fontId="19" fillId="7" borderId="59"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3" fillId="7" borderId="64" xfId="0" applyNumberFormat="1" applyFont="1" applyFill="1" applyBorder="1" applyAlignment="1" applyProtection="1">
      <alignment horizontal="left" wrapText="1" indent="1"/>
    </xf>
    <xf numFmtId="0" fontId="3" fillId="7" borderId="59"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 fillId="0" borderId="64"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3"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3" xfId="0" applyFont="1" applyBorder="1" applyAlignment="1">
      <alignment vertical="center"/>
    </xf>
    <xf numFmtId="0" fontId="0" fillId="0" borderId="43" xfId="0" applyBorder="1" applyAlignment="1">
      <alignment vertical="center"/>
    </xf>
    <xf numFmtId="0" fontId="25" fillId="6" borderId="43" xfId="0" applyFont="1" applyFill="1" applyBorder="1" applyAlignment="1">
      <alignment vertical="center"/>
    </xf>
    <xf numFmtId="0" fontId="0" fillId="6" borderId="43" xfId="0" applyFill="1" applyBorder="1" applyAlignment="1">
      <alignment vertical="center"/>
    </xf>
    <xf numFmtId="0" fontId="25" fillId="0" borderId="44" xfId="0" applyFont="1" applyBorder="1" applyAlignment="1">
      <alignment vertical="center"/>
    </xf>
    <xf numFmtId="0" fontId="25" fillId="0" borderId="34" xfId="0" applyFont="1" applyBorder="1" applyAlignment="1">
      <alignment vertical="center"/>
    </xf>
    <xf numFmtId="0" fontId="25" fillId="0" borderId="43" xfId="0" applyFont="1" applyBorder="1" applyAlignment="1">
      <alignment vertical="center"/>
    </xf>
    <xf numFmtId="0" fontId="25" fillId="0" borderId="45" xfId="0" applyFont="1" applyBorder="1" applyAlignment="1">
      <alignment horizontal="center"/>
    </xf>
    <xf numFmtId="0" fontId="0" fillId="0" borderId="45" xfId="0" applyBorder="1" applyAlignment="1"/>
    <xf numFmtId="0" fontId="0" fillId="0" borderId="44" xfId="0" applyBorder="1" applyAlignment="1"/>
    <xf numFmtId="0" fontId="28" fillId="0" borderId="36" xfId="0" applyFont="1" applyBorder="1" applyAlignment="1">
      <alignment horizontal="center" vertical="center"/>
    </xf>
    <xf numFmtId="0" fontId="25" fillId="0" borderId="43"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4" xfId="0" applyFont="1" applyBorder="1" applyAlignment="1" applyProtection="1">
      <alignment vertical="top"/>
      <protection locked="0"/>
    </xf>
    <xf numFmtId="0" fontId="0" fillId="0" borderId="44"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5" xfId="0" applyFont="1" applyBorder="1" applyAlignment="1" applyProtection="1">
      <alignment horizontal="left" vertical="top"/>
      <protection locked="0"/>
    </xf>
    <xf numFmtId="0" fontId="25" fillId="0" borderId="72"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35" xfId="0" applyFont="1" applyBorder="1" applyAlignment="1" applyProtection="1">
      <alignment horizontal="left" vertical="top"/>
      <protection locked="0"/>
    </xf>
    <xf numFmtId="0" fontId="25" fillId="0" borderId="45" xfId="0" applyFont="1" applyBorder="1" applyAlignment="1" applyProtection="1">
      <alignment vertical="top"/>
      <protection locked="0"/>
    </xf>
    <xf numFmtId="0" fontId="28" fillId="0" borderId="44"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5" xfId="0" applyFont="1" applyBorder="1" applyAlignment="1">
      <alignment horizontal="center" vertical="center"/>
    </xf>
    <xf numFmtId="0" fontId="25" fillId="6" borderId="45" xfId="0" applyFont="1" applyFill="1" applyBorder="1" applyAlignment="1">
      <alignment vertical="center"/>
    </xf>
    <xf numFmtId="0" fontId="0" fillId="6" borderId="45" xfId="0" applyFill="1" applyBorder="1" applyAlignment="1">
      <alignment vertical="center"/>
    </xf>
    <xf numFmtId="49" fontId="25" fillId="0" borderId="45" xfId="0" applyNumberFormat="1" applyFont="1" applyBorder="1" applyAlignment="1">
      <alignment horizontal="right" vertical="center"/>
    </xf>
    <xf numFmtId="49" fontId="25" fillId="0" borderId="44" xfId="0" applyNumberFormat="1" applyFont="1" applyBorder="1" applyAlignment="1">
      <alignment horizontal="right" vertical="center"/>
    </xf>
    <xf numFmtId="0" fontId="25" fillId="0" borderId="45" xfId="0" applyFont="1" applyBorder="1" applyAlignment="1">
      <alignment vertical="center"/>
    </xf>
    <xf numFmtId="0" fontId="25" fillId="0" borderId="72" xfId="0" applyFont="1"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28" fillId="0" borderId="43" xfId="0" applyFont="1" applyBorder="1" applyAlignment="1">
      <alignment horizontal="center" vertical="center"/>
    </xf>
    <xf numFmtId="0" fontId="25" fillId="0" borderId="46" xfId="0" applyFont="1" applyBorder="1" applyAlignment="1">
      <alignment horizontal="center" vertical="center"/>
    </xf>
    <xf numFmtId="0" fontId="25" fillId="0" borderId="35"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4" xfId="0" applyFont="1" applyBorder="1" applyAlignment="1" applyProtection="1">
      <alignment horizontal="center" vertical="center"/>
      <protection locked="0"/>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0" xfId="0" applyFont="1" applyBorder="1" applyAlignment="1">
      <alignment horizontal="center" vertical="center" wrapText="1"/>
    </xf>
    <xf numFmtId="0" fontId="0" fillId="0" borderId="40" xfId="0" applyBorder="1" applyAlignment="1">
      <alignment vertical="center"/>
    </xf>
    <xf numFmtId="0" fontId="25" fillId="0" borderId="44" xfId="0" applyFont="1" applyBorder="1" applyAlignment="1">
      <alignment horizontal="center" vertical="center"/>
    </xf>
    <xf numFmtId="0" fontId="25" fillId="0" borderId="36" xfId="0" applyFont="1" applyBorder="1" applyAlignment="1">
      <alignment horizontal="center" vertical="center"/>
    </xf>
    <xf numFmtId="0" fontId="0" fillId="0" borderId="43" xfId="0" applyBorder="1" applyAlignment="1">
      <alignment horizontal="center"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5" fillId="0" borderId="43" xfId="0" applyFont="1" applyBorder="1" applyAlignment="1" applyProtection="1">
      <alignment horizontal="left" vertical="center"/>
    </xf>
    <xf numFmtId="0" fontId="25" fillId="0" borderId="23" xfId="0" applyFont="1" applyBorder="1" applyAlignment="1" applyProtection="1">
      <alignment horizontal="left" vertical="center"/>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36" xfId="0" applyFont="1" applyFill="1" applyBorder="1" applyAlignment="1" applyProtection="1">
      <alignment vertical="center"/>
    </xf>
    <xf numFmtId="0" fontId="25" fillId="6" borderId="43" xfId="0" applyFont="1" applyFill="1" applyBorder="1" applyAlignment="1" applyProtection="1">
      <alignment vertical="center"/>
    </xf>
    <xf numFmtId="0" fontId="25" fillId="6" borderId="53" xfId="0" applyFont="1" applyFill="1" applyBorder="1" applyAlignment="1" applyProtection="1">
      <alignment vertical="center"/>
    </xf>
    <xf numFmtId="0" fontId="0" fillId="0" borderId="47" xfId="0" applyBorder="1" applyAlignment="1" applyProtection="1">
      <alignment horizontal="left" vertical="top"/>
    </xf>
    <xf numFmtId="0" fontId="0" fillId="0" borderId="44" xfId="0" applyBorder="1" applyAlignment="1" applyProtection="1">
      <alignment horizontal="left" vertical="top"/>
    </xf>
    <xf numFmtId="0" fontId="0" fillId="0" borderId="34" xfId="0" applyBorder="1" applyAlignment="1" applyProtection="1">
      <alignment horizontal="left" vertical="top"/>
    </xf>
    <xf numFmtId="0" fontId="25" fillId="0" borderId="35" xfId="0" applyFont="1" applyBorder="1" applyAlignment="1" applyProtection="1">
      <alignment horizontal="left" vertical="top"/>
    </xf>
    <xf numFmtId="0" fontId="0" fillId="0" borderId="54" xfId="0" applyBorder="1" applyAlignment="1" applyProtection="1">
      <alignment horizontal="left" vertical="top"/>
    </xf>
    <xf numFmtId="0" fontId="25" fillId="0" borderId="45" xfId="0" applyFont="1" applyBorder="1" applyAlignment="1" applyProtection="1">
      <alignment vertical="top"/>
    </xf>
    <xf numFmtId="0" fontId="25" fillId="0" borderId="71"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164" fontId="25" fillId="0" borderId="45" xfId="0" applyNumberFormat="1" applyFont="1" applyBorder="1" applyAlignment="1" applyProtection="1">
      <alignment horizontal="left" vertical="top"/>
    </xf>
    <xf numFmtId="164" fontId="25" fillId="0" borderId="71" xfId="0" applyNumberFormat="1" applyFont="1" applyBorder="1" applyAlignment="1" applyProtection="1">
      <alignment horizontal="left" vertical="top"/>
    </xf>
    <xf numFmtId="0" fontId="28" fillId="0" borderId="43" xfId="0" applyFont="1" applyBorder="1" applyAlignment="1" applyProtection="1">
      <alignment vertical="center"/>
    </xf>
    <xf numFmtId="0" fontId="25" fillId="0" borderId="43" xfId="0" applyFont="1" applyBorder="1" applyAlignment="1" applyProtection="1">
      <alignment vertical="center"/>
    </xf>
    <xf numFmtId="164" fontId="25" fillId="0" borderId="72" xfId="0" applyNumberFormat="1" applyFont="1" applyBorder="1" applyAlignment="1" applyProtection="1">
      <alignment horizontal="left" vertical="top"/>
    </xf>
    <xf numFmtId="164" fontId="25" fillId="0" borderId="36" xfId="0" applyNumberFormat="1" applyFont="1" applyBorder="1" applyAlignment="1" applyProtection="1">
      <alignment horizontal="right" vertical="center"/>
    </xf>
    <xf numFmtId="164" fontId="25" fillId="0" borderId="53" xfId="0" applyNumberFormat="1" applyFont="1" applyBorder="1" applyAlignment="1" applyProtection="1">
      <alignment horizontal="right" vertical="center"/>
    </xf>
    <xf numFmtId="0" fontId="25" fillId="0" borderId="70" xfId="0" applyFont="1" applyBorder="1" applyAlignment="1" applyProtection="1">
      <alignment horizontal="center" vertical="center"/>
    </xf>
    <xf numFmtId="0" fontId="25" fillId="0" borderId="45" xfId="0" applyFont="1" applyBorder="1" applyAlignment="1" applyProtection="1">
      <alignment horizontal="center" vertical="center"/>
    </xf>
    <xf numFmtId="0" fontId="25" fillId="0" borderId="72" xfId="0"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41" xfId="0" applyFont="1" applyBorder="1" applyAlignment="1" applyProtection="1">
      <alignment horizontal="left" vertical="center"/>
    </xf>
    <xf numFmtId="0" fontId="25" fillId="0" borderId="70" xfId="0" applyFont="1" applyBorder="1" applyAlignment="1" applyProtection="1">
      <alignment horizontal="center"/>
    </xf>
    <xf numFmtId="0" fontId="0" fillId="0" borderId="45" xfId="0" applyBorder="1" applyAlignment="1" applyProtection="1"/>
    <xf numFmtId="0" fontId="0" fillId="0" borderId="47" xfId="0" applyBorder="1" applyAlignment="1" applyProtection="1"/>
    <xf numFmtId="0" fontId="0" fillId="0" borderId="44" xfId="0" applyBorder="1" applyAlignment="1" applyProtection="1"/>
    <xf numFmtId="0" fontId="28" fillId="0" borderId="52" xfId="0" applyFont="1" applyBorder="1" applyAlignment="1" applyProtection="1">
      <alignment horizontal="left" vertical="center"/>
    </xf>
    <xf numFmtId="0" fontId="28" fillId="0" borderId="43" xfId="0" applyFont="1" applyBorder="1" applyAlignment="1" applyProtection="1">
      <alignment horizontal="left"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4" fillId="0" borderId="44" xfId="0" applyFont="1" applyBorder="1" applyAlignment="1" applyProtection="1">
      <alignment horizontal="left" vertical="center"/>
    </xf>
    <xf numFmtId="0" fontId="1" fillId="13" borderId="44" xfId="0" applyFont="1" applyFill="1" applyBorder="1" applyAlignment="1" applyProtection="1">
      <alignment horizontal="left" vertical="center"/>
      <protection locked="0"/>
    </xf>
    <xf numFmtId="0" fontId="25" fillId="0" borderId="35" xfId="0" applyFont="1" applyBorder="1" applyAlignment="1" applyProtection="1">
      <alignment horizontal="center" vertical="top"/>
    </xf>
    <xf numFmtId="0" fontId="25" fillId="0" borderId="34" xfId="0" applyFont="1" applyBorder="1" applyAlignment="1" applyProtection="1">
      <alignment horizontal="center" vertical="top"/>
    </xf>
    <xf numFmtId="0" fontId="28" fillId="0" borderId="23" xfId="0" applyFont="1" applyBorder="1" applyAlignment="1" applyProtection="1">
      <alignment horizontal="left" vertical="center"/>
    </xf>
    <xf numFmtId="0" fontId="25" fillId="6" borderId="36" xfId="0" applyFont="1" applyFill="1" applyBorder="1" applyAlignment="1" applyProtection="1">
      <alignment horizontal="center" vertical="center"/>
    </xf>
    <xf numFmtId="0" fontId="25" fillId="6" borderId="43" xfId="0" applyFont="1" applyFill="1" applyBorder="1" applyAlignment="1" applyProtection="1">
      <alignment horizontal="center" vertical="center"/>
    </xf>
    <xf numFmtId="0" fontId="25" fillId="6" borderId="53"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8" fillId="0" borderId="63" xfId="0" applyFont="1" applyBorder="1" applyAlignment="1" applyProtection="1">
      <alignment horizontal="left" vertical="center"/>
    </xf>
    <xf numFmtId="0" fontId="28" fillId="0" borderId="69" xfId="0" applyFont="1" applyBorder="1" applyAlignment="1" applyProtection="1">
      <alignment horizontal="left" vertical="center"/>
    </xf>
    <xf numFmtId="0" fontId="25" fillId="6" borderId="105" xfId="0" applyFont="1" applyFill="1" applyBorder="1" applyAlignment="1" applyProtection="1">
      <alignment horizontal="center" vertical="center"/>
    </xf>
    <xf numFmtId="0" fontId="25" fillId="6" borderId="69" xfId="0" applyFont="1" applyFill="1" applyBorder="1" applyAlignment="1" applyProtection="1">
      <alignment horizontal="center" vertical="center"/>
    </xf>
    <xf numFmtId="0" fontId="25" fillId="6" borderId="67" xfId="0" applyFont="1" applyFill="1" applyBorder="1" applyAlignment="1" applyProtection="1">
      <alignment horizontal="center" vertical="center"/>
    </xf>
    <xf numFmtId="0" fontId="25" fillId="0" borderId="73"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3"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49" fontId="25" fillId="0" borderId="70" xfId="0" applyNumberFormat="1" applyFont="1" applyBorder="1" applyAlignment="1" applyProtection="1">
      <alignment horizontal="right" vertical="center"/>
    </xf>
    <xf numFmtId="49" fontId="25" fillId="0" borderId="47" xfId="0" applyNumberFormat="1" applyFont="1" applyBorder="1" applyAlignment="1" applyProtection="1">
      <alignment horizontal="right" vertical="center"/>
    </xf>
    <xf numFmtId="0" fontId="25" fillId="0" borderId="45" xfId="0" applyFont="1" applyBorder="1" applyAlignment="1" applyProtection="1">
      <alignment vertical="center"/>
    </xf>
    <xf numFmtId="0" fontId="25" fillId="0" borderId="72" xfId="0" applyFont="1" applyBorder="1" applyAlignment="1" applyProtection="1">
      <alignment vertical="center"/>
    </xf>
    <xf numFmtId="0" fontId="0" fillId="0" borderId="44" xfId="0" applyBorder="1" applyAlignment="1" applyProtection="1">
      <alignment vertical="center"/>
    </xf>
    <xf numFmtId="0" fontId="0" fillId="0" borderId="34" xfId="0" applyBorder="1" applyAlignment="1" applyProtection="1">
      <alignment vertical="center"/>
    </xf>
    <xf numFmtId="0" fontId="28" fillId="0" borderId="36" xfId="0" applyFont="1" applyBorder="1" applyAlignment="1" applyProtection="1">
      <alignment horizontal="center" vertical="center"/>
    </xf>
    <xf numFmtId="0" fontId="28" fillId="0" borderId="43" xfId="0" applyFont="1" applyBorder="1" applyAlignment="1" applyProtection="1">
      <alignment horizontal="center" vertical="center"/>
    </xf>
    <xf numFmtId="0" fontId="28" fillId="0" borderId="63" xfId="0" applyFont="1" applyBorder="1" applyAlignment="1" applyProtection="1">
      <alignment vertical="center"/>
    </xf>
    <xf numFmtId="0" fontId="0" fillId="0" borderId="69" xfId="0" applyBorder="1" applyAlignment="1" applyProtection="1">
      <alignment vertical="center"/>
    </xf>
    <xf numFmtId="0" fontId="25" fillId="6" borderId="105" xfId="0" applyFont="1" applyFill="1" applyBorder="1" applyAlignment="1" applyProtection="1">
      <alignment vertical="center"/>
    </xf>
    <xf numFmtId="0" fontId="25" fillId="6" borderId="69" xfId="0" applyFont="1" applyFill="1" applyBorder="1" applyAlignment="1" applyProtection="1">
      <alignment vertical="center"/>
    </xf>
    <xf numFmtId="0" fontId="25" fillId="6" borderId="67" xfId="0" applyFont="1" applyFill="1" applyBorder="1" applyAlignment="1" applyProtection="1">
      <alignment vertical="center"/>
    </xf>
    <xf numFmtId="0" fontId="25" fillId="0" borderId="0"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43" xfId="0" applyFont="1" applyBorder="1" applyAlignment="1" applyProtection="1">
      <alignment horizontal="center" vertical="center"/>
    </xf>
    <xf numFmtId="0" fontId="25" fillId="0" borderId="53" xfId="0" applyFont="1" applyBorder="1" applyAlignment="1" applyProtection="1">
      <alignment horizontal="center" vertical="center"/>
    </xf>
    <xf numFmtId="0" fontId="25" fillId="6" borderId="23" xfId="0" applyFont="1" applyFill="1" applyBorder="1" applyAlignment="1" applyProtection="1">
      <alignment horizontal="center" vertical="center"/>
    </xf>
    <xf numFmtId="0" fontId="25" fillId="0" borderId="46" xfId="0" applyFont="1" applyBorder="1" applyAlignment="1" applyProtection="1">
      <alignment horizontal="center" vertical="center" wrapText="1"/>
    </xf>
    <xf numFmtId="0" fontId="25" fillId="0" borderId="72"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164" fontId="29" fillId="0" borderId="36" xfId="0" applyNumberFormat="1" applyFont="1" applyBorder="1" applyAlignment="1" applyProtection="1">
      <alignment horizontal="right" vertical="center"/>
    </xf>
    <xf numFmtId="164" fontId="29" fillId="0" borderId="23" xfId="0" applyNumberFormat="1" applyFont="1" applyBorder="1" applyAlignment="1" applyProtection="1">
      <alignment horizontal="right" vertical="center"/>
    </xf>
    <xf numFmtId="0" fontId="24" fillId="0" borderId="0" xfId="0" applyFont="1" applyAlignment="1" applyProtection="1">
      <alignment horizontal="left" vertical="top" wrapText="1"/>
    </xf>
    <xf numFmtId="0" fontId="56" fillId="0" borderId="64" xfId="0" applyFont="1" applyBorder="1" applyAlignment="1" applyProtection="1">
      <alignment horizontal="center" vertical="center"/>
    </xf>
    <xf numFmtId="0" fontId="56" fillId="0" borderId="59" xfId="0" applyFont="1" applyBorder="1" applyAlignment="1" applyProtection="1">
      <alignment horizontal="center" vertical="center"/>
    </xf>
    <xf numFmtId="0" fontId="56" fillId="0" borderId="60"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6" borderId="36" xfId="0" applyFill="1" applyBorder="1" applyAlignment="1" applyProtection="1">
      <alignment horizontal="center" vertical="center"/>
    </xf>
    <xf numFmtId="0" fontId="0" fillId="6" borderId="43" xfId="0" applyFill="1" applyBorder="1" applyAlignment="1" applyProtection="1">
      <alignment horizontal="center" vertical="center"/>
    </xf>
    <xf numFmtId="0" fontId="0" fillId="6" borderId="53" xfId="0" applyFill="1" applyBorder="1" applyAlignment="1" applyProtection="1">
      <alignment horizontal="center" vertical="center"/>
    </xf>
    <xf numFmtId="0" fontId="25" fillId="0" borderId="23" xfId="0" applyFont="1" applyBorder="1" applyAlignment="1" applyProtection="1">
      <alignment vertical="center"/>
    </xf>
    <xf numFmtId="0" fontId="25" fillId="6" borderId="52" xfId="0" applyFont="1" applyFill="1" applyBorder="1" applyAlignment="1" applyProtection="1">
      <alignment vertical="center"/>
    </xf>
    <xf numFmtId="0" fontId="29" fillId="0" borderId="36" xfId="0" applyFont="1" applyBorder="1" applyAlignment="1" applyProtection="1">
      <alignment horizontal="center" vertical="center"/>
    </xf>
    <xf numFmtId="0" fontId="29" fillId="0" borderId="23" xfId="0" applyFont="1" applyBorder="1" applyAlignment="1" applyProtection="1">
      <alignment horizontal="center" vertic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165" fontId="54" fillId="0" borderId="57" xfId="0" applyNumberFormat="1" applyFont="1" applyFill="1" applyBorder="1" applyAlignment="1" applyProtection="1">
      <alignment horizontal="center" vertical="center"/>
    </xf>
    <xf numFmtId="165" fontId="54" fillId="0" borderId="61" xfId="0" applyNumberFormat="1" applyFont="1" applyFill="1" applyBorder="1" applyAlignment="1" applyProtection="1">
      <alignment horizontal="center" vertical="center"/>
    </xf>
    <xf numFmtId="0" fontId="29" fillId="0" borderId="53" xfId="0" applyFont="1" applyBorder="1" applyAlignment="1" applyProtection="1">
      <alignment horizontal="center" vertical="center"/>
    </xf>
    <xf numFmtId="0" fontId="68" fillId="0" borderId="52" xfId="2" applyFont="1" applyBorder="1" applyAlignment="1" applyProtection="1">
      <alignment horizontal="left" vertical="top"/>
      <protection locked="0"/>
    </xf>
    <xf numFmtId="0" fontId="68"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97" xfId="2" applyFont="1" applyFill="1" applyBorder="1" applyAlignment="1">
      <alignment horizontal="left" vertical="top" wrapText="1" indent="1"/>
    </xf>
    <xf numFmtId="0" fontId="4" fillId="8" borderId="74" xfId="2" applyFont="1" applyFill="1" applyBorder="1" applyAlignment="1">
      <alignment horizontal="left" vertical="top" wrapText="1" indent="1"/>
    </xf>
    <xf numFmtId="0" fontId="4" fillId="8" borderId="98"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5"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5" xfId="2" applyFont="1" applyBorder="1" applyAlignment="1" applyProtection="1">
      <alignment horizontal="center" vertical="top" wrapText="1"/>
    </xf>
    <xf numFmtId="0" fontId="4" fillId="14"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105" xfId="2" applyFont="1" applyFill="1" applyBorder="1" applyAlignment="1" applyProtection="1">
      <alignment horizontal="center" vertical="top" wrapText="1"/>
    </xf>
    <xf numFmtId="0" fontId="4" fillId="2" borderId="69" xfId="2" applyFont="1" applyFill="1" applyBorder="1" applyAlignment="1" applyProtection="1">
      <alignment horizontal="center" vertical="top" wrapText="1"/>
    </xf>
    <xf numFmtId="0" fontId="4" fillId="2" borderId="93" xfId="2" applyFont="1" applyFill="1" applyBorder="1" applyAlignment="1" applyProtection="1">
      <alignment horizontal="center" vertical="top" wrapText="1"/>
    </xf>
    <xf numFmtId="1" fontId="4" fillId="0" borderId="94" xfId="2" applyNumberFormat="1" applyFont="1" applyBorder="1" applyAlignment="1" applyProtection="1">
      <alignment horizontal="center" vertical="top" wrapText="1"/>
    </xf>
    <xf numFmtId="1" fontId="4" fillId="0" borderId="62" xfId="2" applyNumberFormat="1" applyFont="1" applyBorder="1" applyAlignment="1" applyProtection="1">
      <alignment horizontal="center" vertical="top" wrapText="1"/>
    </xf>
    <xf numFmtId="0" fontId="3" fillId="0" borderId="0" xfId="2" applyNumberFormat="1" applyFont="1" applyAlignment="1">
      <alignment horizontal="left" vertical="top" wrapText="1"/>
    </xf>
    <xf numFmtId="0" fontId="4" fillId="15" borderId="8" xfId="2" applyFont="1" applyFill="1" applyBorder="1" applyAlignment="1" applyProtection="1">
      <alignment horizontal="center" vertical="top" wrapText="1"/>
    </xf>
    <xf numFmtId="0" fontId="4" fillId="0" borderId="64" xfId="2" applyFont="1" applyBorder="1" applyAlignment="1" applyProtection="1">
      <alignment horizontal="center" vertical="top" wrapText="1"/>
      <protection locked="0"/>
    </xf>
    <xf numFmtId="0" fontId="4" fillId="0" borderId="59" xfId="2" applyFont="1" applyBorder="1" applyAlignment="1" applyProtection="1">
      <alignment horizontal="center" vertical="top" wrapText="1"/>
      <protection locked="0"/>
    </xf>
    <xf numFmtId="0" fontId="4" fillId="0" borderId="60" xfId="2" applyFont="1" applyBorder="1" applyAlignment="1" applyProtection="1">
      <alignment horizontal="center" vertical="top" wrapText="1"/>
      <protection locked="0"/>
    </xf>
    <xf numFmtId="0" fontId="3" fillId="0" borderId="17" xfId="2" applyFont="1" applyBorder="1" applyAlignment="1">
      <alignment vertical="top" wrapText="1"/>
    </xf>
    <xf numFmtId="0" fontId="1" fillId="0" borderId="64" xfId="2" applyFont="1" applyBorder="1" applyAlignment="1" applyProtection="1">
      <alignment horizontal="left" vertical="top" wrapText="1"/>
      <protection locked="0"/>
    </xf>
    <xf numFmtId="0" fontId="1" fillId="0" borderId="59"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64" xfId="2" applyFont="1" applyBorder="1" applyAlignment="1" applyProtection="1">
      <alignment horizontal="left" vertical="top" wrapText="1"/>
    </xf>
    <xf numFmtId="0" fontId="3" fillId="0" borderId="32" xfId="2" applyFont="1" applyBorder="1" applyAlignment="1" applyProtection="1">
      <alignment horizontal="left" vertical="top" wrapText="1"/>
    </xf>
    <xf numFmtId="165" fontId="4" fillId="0" borderId="94" xfId="2" applyNumberFormat="1" applyFont="1" applyBorder="1" applyAlignment="1" applyProtection="1">
      <alignment horizontal="center" vertical="top" wrapText="1"/>
    </xf>
    <xf numFmtId="165" fontId="4" fillId="0" borderId="62" xfId="2" applyNumberFormat="1" applyFont="1" applyBorder="1" applyAlignment="1" applyProtection="1">
      <alignment horizontal="center" vertical="top" wrapText="1"/>
    </xf>
    <xf numFmtId="0" fontId="4" fillId="0" borderId="95"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66" fillId="0" borderId="19" xfId="2" applyFont="1" applyBorder="1" applyAlignment="1" applyProtection="1">
      <alignment horizontal="left" vertical="top"/>
    </xf>
    <xf numFmtId="0" fontId="66" fillId="0" borderId="48" xfId="2" applyFont="1" applyBorder="1" applyAlignment="1" applyProtection="1">
      <alignment horizontal="left" vertical="top"/>
    </xf>
    <xf numFmtId="0" fontId="66" fillId="0" borderId="96" xfId="2" applyFont="1" applyBorder="1" applyAlignment="1" applyProtection="1">
      <alignment horizontal="left" vertical="top"/>
    </xf>
    <xf numFmtId="0" fontId="68" fillId="0" borderId="89" xfId="2" applyFont="1" applyBorder="1" applyAlignment="1" applyProtection="1">
      <alignment horizontal="left" vertical="top"/>
      <protection locked="0"/>
    </xf>
    <xf numFmtId="0" fontId="68" fillId="0" borderId="83" xfId="2" applyFont="1" applyBorder="1" applyAlignment="1" applyProtection="1">
      <alignment horizontal="left" vertical="top"/>
      <protection locked="0"/>
    </xf>
    <xf numFmtId="49" fontId="7" fillId="0" borderId="64" xfId="0" applyNumberFormat="1" applyFont="1" applyBorder="1" applyAlignment="1" applyProtection="1">
      <alignment vertical="top" wrapText="1"/>
      <protection locked="0"/>
    </xf>
    <xf numFmtId="49" fontId="5" fillId="0" borderId="59"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1" xfId="0" applyFont="1" applyFill="1" applyBorder="1" applyAlignment="1">
      <alignment vertical="top" wrapText="1"/>
    </xf>
    <xf numFmtId="49" fontId="11" fillId="0" borderId="17" xfId="0" applyNumberFormat="1" applyFont="1" applyBorder="1" applyAlignment="1">
      <alignment horizontal="center" vertical="center" wrapText="1"/>
    </xf>
    <xf numFmtId="49" fontId="4" fillId="0" borderId="47" xfId="0" applyNumberFormat="1" applyFont="1" applyBorder="1" applyAlignment="1" applyProtection="1">
      <alignment horizontal="left" vertical="top" wrapText="1"/>
    </xf>
    <xf numFmtId="49" fontId="4" fillId="0" borderId="44" xfId="0" applyNumberFormat="1" applyFont="1" applyBorder="1" applyAlignment="1" applyProtection="1">
      <alignment horizontal="left" vertical="top" wrapText="1"/>
    </xf>
    <xf numFmtId="49" fontId="4" fillId="0" borderId="34" xfId="0" applyNumberFormat="1" applyFont="1" applyBorder="1" applyAlignment="1" applyProtection="1">
      <alignment horizontal="left" vertical="top" wrapText="1"/>
    </xf>
    <xf numFmtId="49" fontId="4" fillId="13" borderId="52" xfId="0" applyNumberFormat="1" applyFont="1" applyFill="1" applyBorder="1" applyAlignment="1" applyProtection="1">
      <alignment horizontal="left" wrapText="1"/>
      <protection locked="0"/>
    </xf>
    <xf numFmtId="49" fontId="4" fillId="13" borderId="43"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6" xfId="0" applyFont="1" applyBorder="1" applyAlignment="1" applyProtection="1">
      <alignment horizontal="left" wrapText="1"/>
    </xf>
    <xf numFmtId="0" fontId="4" fillId="0" borderId="73" xfId="0" applyFont="1" applyBorder="1" applyAlignment="1" applyProtection="1">
      <alignment horizontal="left" wrapText="1"/>
    </xf>
    <xf numFmtId="0" fontId="4" fillId="0" borderId="61" xfId="0" applyFont="1" applyBorder="1" applyAlignment="1" applyProtection="1">
      <alignment horizontal="left" wrapText="1"/>
    </xf>
    <xf numFmtId="0" fontId="4" fillId="4" borderId="0" xfId="0" applyFont="1" applyFill="1" applyBorder="1" applyAlignment="1">
      <alignment vertical="top" wrapText="1"/>
    </xf>
    <xf numFmtId="0" fontId="4" fillId="4" borderId="51"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1"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1" xfId="0" applyNumberFormat="1" applyFont="1" applyFill="1" applyBorder="1" applyAlignment="1">
      <alignment horizontal="left" vertical="top" wrapText="1" indent="1"/>
    </xf>
    <xf numFmtId="0" fontId="51" fillId="12" borderId="37" xfId="0" applyFont="1" applyFill="1" applyBorder="1" applyAlignment="1" applyProtection="1">
      <alignment vertical="top" wrapText="1"/>
      <protection locked="0"/>
    </xf>
    <xf numFmtId="0" fontId="49"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1"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6" xfId="0" applyFont="1" applyFill="1" applyBorder="1" applyAlignment="1">
      <alignment horizontal="left" vertical="top" wrapText="1" indent="1"/>
    </xf>
    <xf numFmtId="0" fontId="42" fillId="0" borderId="74" xfId="0" applyFont="1" applyBorder="1" applyAlignment="1">
      <alignment horizontal="left" vertical="top" wrapText="1" indent="1"/>
    </xf>
    <xf numFmtId="0" fontId="42" fillId="0" borderId="75"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59"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5" borderId="63" xfId="0" applyFont="1" applyFill="1" applyBorder="1" applyAlignment="1" applyProtection="1">
      <alignment horizontal="center" vertical="top" wrapText="1"/>
    </xf>
    <xf numFmtId="0" fontId="3" fillId="5" borderId="69" xfId="0" applyFont="1" applyFill="1" applyBorder="1" applyAlignment="1" applyProtection="1">
      <alignment horizontal="center" vertical="top" wrapText="1"/>
    </xf>
    <xf numFmtId="0" fontId="3" fillId="5" borderId="93" xfId="0" applyFont="1" applyFill="1" applyBorder="1" applyAlignment="1" applyProtection="1">
      <alignment horizontal="center" vertical="top" wrapText="1"/>
    </xf>
    <xf numFmtId="0" fontId="3" fillId="3" borderId="63" xfId="0" applyFont="1" applyFill="1" applyBorder="1" applyAlignment="1" applyProtection="1">
      <alignment horizontal="center" vertical="top" wrapText="1"/>
      <protection locked="0"/>
    </xf>
    <xf numFmtId="0" fontId="3" fillId="3" borderId="69" xfId="0" applyFont="1" applyFill="1" applyBorder="1" applyAlignment="1" applyProtection="1">
      <alignment horizontal="center" vertical="top" wrapText="1"/>
      <protection locked="0"/>
    </xf>
    <xf numFmtId="0" fontId="3" fillId="3" borderId="93" xfId="0" applyFont="1" applyFill="1" applyBorder="1" applyAlignment="1" applyProtection="1">
      <alignment horizontal="center" vertical="top" wrapText="1"/>
      <protection locked="0"/>
    </xf>
    <xf numFmtId="0" fontId="3" fillId="2" borderId="63" xfId="0" applyFont="1" applyFill="1" applyBorder="1" applyAlignment="1" applyProtection="1">
      <alignment horizontal="center" vertical="top" wrapText="1"/>
    </xf>
    <xf numFmtId="0" fontId="3" fillId="2" borderId="69" xfId="0" applyFont="1" applyFill="1" applyBorder="1" applyAlignment="1" applyProtection="1">
      <alignment horizontal="center" vertical="top" wrapText="1"/>
    </xf>
    <xf numFmtId="0" fontId="3" fillId="2" borderId="93" xfId="0" applyFont="1" applyFill="1" applyBorder="1" applyAlignment="1" applyProtection="1">
      <alignment horizontal="center" vertical="top" wrapText="1"/>
    </xf>
    <xf numFmtId="0" fontId="3" fillId="5" borderId="63" xfId="0" applyFont="1" applyFill="1" applyBorder="1" applyAlignment="1" applyProtection="1">
      <alignment horizontal="center" vertical="top" wrapText="1"/>
      <protection locked="0"/>
    </xf>
    <xf numFmtId="0" fontId="3" fillId="5" borderId="69" xfId="0" applyFont="1" applyFill="1" applyBorder="1" applyAlignment="1" applyProtection="1">
      <alignment horizontal="center" vertical="top" wrapText="1"/>
      <protection locked="0"/>
    </xf>
    <xf numFmtId="0" fontId="3" fillId="5" borderId="93" xfId="0"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6" fillId="15" borderId="56" xfId="0" applyFont="1" applyFill="1" applyBorder="1" applyAlignment="1" applyProtection="1">
      <alignment horizontal="center" vertical="top" wrapText="1"/>
    </xf>
    <xf numFmtId="0" fontId="6" fillId="15" borderId="73" xfId="0" applyFont="1" applyFill="1" applyBorder="1" applyAlignment="1" applyProtection="1">
      <alignment horizontal="center" vertical="top" wrapText="1"/>
    </xf>
    <xf numFmtId="0" fontId="6" fillId="15" borderId="61" xfId="0" applyFont="1" applyFill="1" applyBorder="1" applyAlignment="1" applyProtection="1">
      <alignment horizontal="center" vertical="top" wrapText="1"/>
    </xf>
    <xf numFmtId="0" fontId="3" fillId="15" borderId="63" xfId="0" applyFont="1" applyFill="1" applyBorder="1" applyAlignment="1" applyProtection="1">
      <alignment horizontal="center" vertical="top" wrapText="1"/>
    </xf>
    <xf numFmtId="0" fontId="3" fillId="15" borderId="69" xfId="0" applyFont="1" applyFill="1" applyBorder="1" applyAlignment="1" applyProtection="1">
      <alignment horizontal="center" vertical="top" wrapText="1"/>
    </xf>
    <xf numFmtId="0" fontId="3" fillId="15" borderId="93" xfId="0" applyFont="1" applyFill="1" applyBorder="1" applyAlignment="1" applyProtection="1">
      <alignment horizontal="center" vertical="top" wrapText="1"/>
    </xf>
    <xf numFmtId="0" fontId="3" fillId="15" borderId="64" xfId="0" applyFont="1" applyFill="1" applyBorder="1" applyAlignment="1" applyProtection="1">
      <alignment horizontal="center" vertical="top" wrapText="1"/>
    </xf>
    <xf numFmtId="0" fontId="3" fillId="15" borderId="59" xfId="0" applyFont="1" applyFill="1" applyBorder="1" applyAlignment="1" applyProtection="1">
      <alignment horizontal="center" vertical="top" wrapText="1"/>
    </xf>
    <xf numFmtId="0" fontId="3" fillId="15" borderId="32" xfId="0" applyFont="1" applyFill="1" applyBorder="1" applyAlignment="1" applyProtection="1">
      <alignment horizontal="center" vertical="top" wrapText="1"/>
    </xf>
    <xf numFmtId="0" fontId="35" fillId="7" borderId="64" xfId="0" applyFont="1" applyFill="1" applyBorder="1" applyAlignment="1" applyProtection="1">
      <alignment horizontal="left" vertical="top" wrapText="1" indent="1"/>
    </xf>
    <xf numFmtId="0" fontId="8" fillId="7" borderId="59"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6" fillId="5" borderId="56" xfId="0" applyFont="1" applyFill="1" applyBorder="1" applyAlignment="1" applyProtection="1">
      <alignment horizontal="center" vertical="top" wrapText="1"/>
    </xf>
    <xf numFmtId="0" fontId="6" fillId="5" borderId="73" xfId="0" applyFont="1" applyFill="1" applyBorder="1" applyAlignment="1" applyProtection="1">
      <alignment horizontal="center" vertical="top" wrapText="1"/>
    </xf>
    <xf numFmtId="0" fontId="6" fillId="5" borderId="61" xfId="0" applyFont="1" applyFill="1" applyBorder="1" applyAlignment="1" applyProtection="1">
      <alignment horizontal="center" vertical="top" wrapText="1"/>
    </xf>
    <xf numFmtId="0" fontId="6" fillId="3" borderId="56" xfId="0" applyFont="1" applyFill="1" applyBorder="1" applyAlignment="1" applyProtection="1">
      <alignment horizontal="center" vertical="top" wrapText="1"/>
    </xf>
    <xf numFmtId="0" fontId="6" fillId="3" borderId="73" xfId="0" applyFont="1" applyFill="1" applyBorder="1" applyAlignment="1" applyProtection="1">
      <alignment horizontal="center" vertical="top" wrapText="1"/>
    </xf>
    <xf numFmtId="0" fontId="6" fillId="3" borderId="61" xfId="0" applyFont="1" applyFill="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59" xfId="0" applyFont="1" applyFill="1" applyBorder="1" applyAlignment="1" applyProtection="1">
      <alignment horizontal="center" vertical="top" wrapText="1"/>
    </xf>
    <xf numFmtId="0" fontId="3" fillId="5" borderId="32" xfId="0" applyFont="1" applyFill="1" applyBorder="1" applyAlignment="1" applyProtection="1">
      <alignment horizontal="center" vertical="top" wrapText="1"/>
    </xf>
    <xf numFmtId="49" fontId="3" fillId="0" borderId="64" xfId="0" applyNumberFormat="1" applyFont="1" applyBorder="1" applyAlignment="1" applyProtection="1">
      <alignment horizontal="left" vertical="top" wrapText="1"/>
      <protection locked="0"/>
    </xf>
    <xf numFmtId="49" fontId="3" fillId="0" borderId="59" xfId="0" applyNumberFormat="1" applyFont="1" applyBorder="1" applyAlignment="1" applyProtection="1">
      <alignment horizontal="left" vertical="top" wrapText="1"/>
      <protection locked="0"/>
    </xf>
    <xf numFmtId="49" fontId="3" fillId="0" borderId="60" xfId="0" applyNumberFormat="1" applyFont="1" applyBorder="1" applyAlignment="1" applyProtection="1">
      <alignment horizontal="left" vertical="top" wrapText="1"/>
      <protection locked="0"/>
    </xf>
    <xf numFmtId="0" fontId="4" fillId="2" borderId="64" xfId="0" applyFont="1" applyFill="1" applyBorder="1" applyAlignment="1" applyProtection="1">
      <alignment horizontal="center" vertical="top" wrapText="1"/>
    </xf>
    <xf numFmtId="0" fontId="4" fillId="2" borderId="59" xfId="0" applyFont="1" applyFill="1" applyBorder="1" applyAlignment="1" applyProtection="1">
      <alignment horizontal="center" vertical="top" wrapText="1"/>
    </xf>
    <xf numFmtId="0" fontId="4" fillId="2" borderId="60" xfId="0" applyFont="1" applyFill="1" applyBorder="1" applyAlignment="1" applyProtection="1">
      <alignment horizontal="center" vertical="top" wrapText="1"/>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4" xfId="0" applyFont="1" applyFill="1" applyBorder="1" applyAlignment="1" applyProtection="1">
      <alignment horizontal="center" vertical="top" wrapText="1"/>
      <protection locked="0"/>
    </xf>
    <xf numFmtId="0" fontId="4" fillId="3" borderId="59"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6" fillId="2" borderId="56" xfId="0" applyFont="1" applyFill="1" applyBorder="1" applyAlignment="1" applyProtection="1">
      <alignment horizontal="center" vertical="top" wrapText="1"/>
    </xf>
    <xf numFmtId="0" fontId="6" fillId="2" borderId="73" xfId="0" applyFont="1" applyFill="1" applyBorder="1" applyAlignment="1" applyProtection="1">
      <alignment horizontal="center" vertical="top" wrapText="1"/>
    </xf>
    <xf numFmtId="0" fontId="6" fillId="2" borderId="61" xfId="0" applyFont="1" applyFill="1" applyBorder="1" applyAlignment="1" applyProtection="1">
      <alignment horizontal="center" vertical="top" wrapText="1"/>
    </xf>
    <xf numFmtId="0" fontId="3" fillId="2" borderId="64" xfId="0" applyFont="1" applyFill="1" applyBorder="1" applyAlignment="1" applyProtection="1">
      <alignment horizontal="center" vertical="top" wrapText="1"/>
    </xf>
    <xf numFmtId="0" fontId="3" fillId="2" borderId="59"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xf>
    <xf numFmtId="0" fontId="3" fillId="3" borderId="59" xfId="0" applyFont="1" applyFill="1" applyBorder="1" applyAlignment="1" applyProtection="1">
      <alignment horizontal="center" vertical="top" wrapText="1"/>
    </xf>
    <xf numFmtId="0" fontId="3" fillId="3" borderId="32" xfId="0" applyFont="1" applyFill="1" applyBorder="1" applyAlignment="1" applyProtection="1">
      <alignment horizontal="center" vertical="top" wrapText="1"/>
    </xf>
    <xf numFmtId="0" fontId="4" fillId="15" borderId="64" xfId="0" applyFont="1" applyFill="1" applyBorder="1" applyAlignment="1" applyProtection="1">
      <alignment horizontal="center" vertical="top" wrapText="1"/>
    </xf>
    <xf numFmtId="0" fontId="4" fillId="15" borderId="59" xfId="0" applyFont="1" applyFill="1" applyBorder="1" applyAlignment="1" applyProtection="1">
      <alignment horizontal="center" vertical="top" wrapText="1"/>
    </xf>
    <xf numFmtId="0" fontId="4" fillId="15" borderId="60" xfId="0" applyFont="1" applyFill="1" applyBorder="1" applyAlignment="1" applyProtection="1">
      <alignment horizontal="center" vertical="top" wrapText="1"/>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49" fontId="1" fillId="0" borderId="64" xfId="0" applyNumberFormat="1" applyFont="1" applyBorder="1" applyAlignment="1" applyProtection="1">
      <alignment horizontal="left" vertical="top" wrapText="1"/>
      <protection locked="0"/>
    </xf>
    <xf numFmtId="49" fontId="5" fillId="0" borderId="59"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0" fontId="15" fillId="0" borderId="17" xfId="0" applyFont="1" applyBorder="1" applyAlignment="1" applyProtection="1">
      <alignment horizontal="center" vertical="center" wrapText="1"/>
    </xf>
    <xf numFmtId="0" fontId="4" fillId="7" borderId="59" xfId="0" applyFont="1" applyFill="1" applyBorder="1" applyAlignment="1" applyProtection="1">
      <alignment horizontal="left" vertical="top" wrapText="1" indent="1"/>
    </xf>
    <xf numFmtId="0" fontId="4" fillId="7" borderId="60"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1" fontId="5" fillId="5" borderId="33" xfId="0" applyNumberFormat="1" applyFont="1" applyFill="1" applyBorder="1" applyAlignment="1" applyProtection="1">
      <alignment horizontal="center" vertical="top" wrapText="1"/>
      <protection locked="0"/>
    </xf>
    <xf numFmtId="1" fontId="5" fillId="5" borderId="60" xfId="0" applyNumberFormat="1" applyFont="1" applyFill="1" applyBorder="1" applyAlignment="1" applyProtection="1">
      <alignment horizontal="center" vertical="top" wrapText="1"/>
      <protection locked="0"/>
    </xf>
    <xf numFmtId="1" fontId="5" fillId="3" borderId="33" xfId="0" applyNumberFormat="1" applyFont="1" applyFill="1" applyBorder="1" applyAlignment="1" applyProtection="1">
      <alignment horizontal="center" vertical="top" wrapText="1"/>
      <protection locked="0"/>
    </xf>
    <xf numFmtId="1" fontId="5" fillId="3" borderId="60" xfId="0" applyNumberFormat="1" applyFont="1" applyFill="1" applyBorder="1" applyAlignment="1" applyProtection="1">
      <alignment horizontal="center" vertical="top" wrapText="1"/>
      <protection locked="0"/>
    </xf>
    <xf numFmtId="1" fontId="5" fillId="0" borderId="33" xfId="0" applyNumberFormat="1" applyFont="1" applyBorder="1" applyAlignment="1" applyProtection="1">
      <alignment horizontal="center" vertical="top" wrapText="1"/>
      <protection locked="0"/>
    </xf>
    <xf numFmtId="1" fontId="5" fillId="0" borderId="60" xfId="0" applyNumberFormat="1" applyFont="1" applyBorder="1" applyAlignment="1" applyProtection="1">
      <alignment horizontal="center" vertical="top" wrapText="1"/>
      <protection locked="0"/>
    </xf>
    <xf numFmtId="0" fontId="3" fillId="3" borderId="64" xfId="0" applyFont="1" applyFill="1" applyBorder="1" applyAlignment="1" applyProtection="1">
      <alignment horizontal="center" vertical="top" wrapText="1"/>
      <protection locked="0"/>
    </xf>
    <xf numFmtId="0" fontId="3" fillId="3" borderId="59" xfId="0" applyFont="1" applyFill="1" applyBorder="1" applyAlignment="1" applyProtection="1">
      <alignment horizontal="center" vertical="top" wrapText="1"/>
      <protection locked="0"/>
    </xf>
    <xf numFmtId="0" fontId="3" fillId="3" borderId="32" xfId="0" applyFont="1" applyFill="1" applyBorder="1" applyAlignment="1" applyProtection="1">
      <alignment horizontal="center" vertical="top" wrapText="1"/>
      <protection locked="0"/>
    </xf>
    <xf numFmtId="0" fontId="3" fillId="14" borderId="64" xfId="0" applyFont="1" applyFill="1" applyBorder="1" applyAlignment="1" applyProtection="1">
      <alignment horizontal="center" vertical="top" wrapText="1"/>
      <protection locked="0"/>
    </xf>
    <xf numFmtId="0" fontId="3" fillId="14" borderId="59" xfId="0" applyFont="1" applyFill="1" applyBorder="1" applyAlignment="1" applyProtection="1">
      <alignment horizontal="center" vertical="top" wrapText="1"/>
      <protection locked="0"/>
    </xf>
    <xf numFmtId="0" fontId="3" fillId="14" borderId="32" xfId="0" applyFont="1" applyFill="1" applyBorder="1" applyAlignment="1" applyProtection="1">
      <alignment horizontal="center" vertical="top" wrapText="1"/>
      <protection locked="0"/>
    </xf>
    <xf numFmtId="1" fontId="5" fillId="14" borderId="33" xfId="0" applyNumberFormat="1" applyFont="1" applyFill="1" applyBorder="1" applyAlignment="1" applyProtection="1">
      <alignment horizontal="center" vertical="top" wrapText="1"/>
      <protection locked="0"/>
    </xf>
    <xf numFmtId="1" fontId="5" fillId="14" borderId="60" xfId="0" applyNumberFormat="1" applyFont="1" applyFill="1" applyBorder="1" applyAlignment="1" applyProtection="1">
      <alignment horizontal="center" vertical="top" wrapText="1"/>
      <protection locked="0"/>
    </xf>
    <xf numFmtId="49" fontId="5" fillId="0" borderId="64" xfId="0" applyNumberFormat="1" applyFont="1" applyBorder="1" applyAlignment="1" applyProtection="1">
      <alignment horizontal="left" vertical="top" wrapText="1"/>
      <protection locked="0"/>
    </xf>
    <xf numFmtId="1" fontId="5" fillId="2" borderId="33" xfId="0" applyNumberFormat="1" applyFont="1" applyFill="1" applyBorder="1" applyAlignment="1" applyProtection="1">
      <alignment horizontal="center" vertical="top" wrapText="1"/>
      <protection locked="0"/>
    </xf>
    <xf numFmtId="1" fontId="5" fillId="2" borderId="60" xfId="0" applyNumberFormat="1" applyFont="1" applyFill="1" applyBorder="1" applyAlignment="1" applyProtection="1">
      <alignment horizontal="center" vertical="top" wrapText="1"/>
      <protection locked="0"/>
    </xf>
    <xf numFmtId="1" fontId="3" fillId="0" borderId="33" xfId="0" applyNumberFormat="1" applyFont="1" applyBorder="1" applyAlignment="1" applyProtection="1">
      <alignment horizontal="center" vertical="top" wrapText="1"/>
      <protection locked="0"/>
    </xf>
    <xf numFmtId="1" fontId="3" fillId="0" borderId="60" xfId="0" applyNumberFormat="1"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59"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15" borderId="64" xfId="0" applyFont="1" applyFill="1" applyBorder="1" applyAlignment="1" applyProtection="1">
      <alignment horizontal="center" vertical="top" wrapText="1"/>
      <protection locked="0"/>
    </xf>
    <xf numFmtId="0" fontId="3" fillId="15" borderId="59" xfId="0" applyFont="1" applyFill="1" applyBorder="1" applyAlignment="1" applyProtection="1">
      <alignment horizontal="center" vertical="top" wrapText="1"/>
      <protection locked="0"/>
    </xf>
    <xf numFmtId="0" fontId="3" fillId="15" borderId="32" xfId="0"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horizontal="center" vertical="top" wrapText="1"/>
      <protection locked="0"/>
    </xf>
    <xf numFmtId="1" fontId="5" fillId="15" borderId="60" xfId="0" applyNumberFormat="1"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59" xfId="0"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top" wrapText="1"/>
      <protection locked="0"/>
    </xf>
    <xf numFmtId="0" fontId="18" fillId="7" borderId="97" xfId="0" applyFont="1" applyFill="1" applyBorder="1" applyAlignment="1" applyProtection="1">
      <alignment horizontal="left" vertical="top" wrapText="1" indent="1"/>
    </xf>
    <xf numFmtId="0" fontId="4" fillId="7" borderId="74" xfId="0" applyFont="1" applyFill="1" applyBorder="1" applyAlignment="1" applyProtection="1">
      <alignment horizontal="left" vertical="top" wrapText="1" indent="1"/>
    </xf>
    <xf numFmtId="0" fontId="4" fillId="7" borderId="98"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1" fontId="5" fillId="15" borderId="33" xfId="0" applyNumberFormat="1" applyFont="1" applyFill="1" applyBorder="1" applyAlignment="1" applyProtection="1">
      <alignment horizontal="center" vertical="top" wrapText="1"/>
    </xf>
    <xf numFmtId="1" fontId="5" fillId="15" borderId="60" xfId="0" applyNumberFormat="1" applyFont="1" applyFill="1" applyBorder="1" applyAlignment="1" applyProtection="1">
      <alignment horizontal="center" vertical="top" wrapTex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4"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4" xfId="0" applyFont="1" applyFill="1" applyBorder="1" applyAlignment="1" applyProtection="1">
      <alignment horizontal="left" vertical="top" wrapText="1" indent="1"/>
    </xf>
    <xf numFmtId="1" fontId="5" fillId="3" borderId="33" xfId="0" applyNumberFormat="1" applyFont="1" applyFill="1" applyBorder="1" applyAlignment="1" applyProtection="1">
      <alignment horizontal="center" vertical="top" wrapText="1"/>
    </xf>
    <xf numFmtId="1" fontId="5" fillId="3" borderId="60" xfId="0" applyNumberFormat="1" applyFont="1" applyFill="1" applyBorder="1" applyAlignment="1" applyProtection="1">
      <alignment horizontal="center" vertical="top" wrapText="1"/>
    </xf>
    <xf numFmtId="1" fontId="5" fillId="2" borderId="33" xfId="0" applyNumberFormat="1" applyFont="1" applyFill="1" applyBorder="1" applyAlignment="1" applyProtection="1">
      <alignment horizontal="center" vertical="top" wrapText="1"/>
    </xf>
    <xf numFmtId="1" fontId="5" fillId="2" borderId="60" xfId="0" applyNumberFormat="1" applyFont="1" applyFill="1" applyBorder="1" applyAlignment="1" applyProtection="1">
      <alignment horizontal="center" vertical="top" wrapText="1"/>
    </xf>
    <xf numFmtId="1" fontId="3" fillId="0" borderId="33" xfId="0" applyNumberFormat="1" applyFont="1" applyBorder="1" applyAlignment="1" applyProtection="1">
      <alignment horizontal="center" vertical="top" wrapText="1"/>
    </xf>
    <xf numFmtId="1" fontId="3" fillId="0" borderId="60" xfId="0" applyNumberFormat="1" applyFont="1" applyBorder="1" applyAlignment="1" applyProtection="1">
      <alignment horizontal="center" vertical="top" wrapText="1"/>
    </xf>
    <xf numFmtId="1" fontId="5" fillId="5" borderId="33" xfId="0" applyNumberFormat="1" applyFont="1" applyFill="1" applyBorder="1" applyAlignment="1" applyProtection="1">
      <alignment horizontal="center" vertical="top" wrapText="1"/>
    </xf>
    <xf numFmtId="1" fontId="5" fillId="5" borderId="60" xfId="0" applyNumberFormat="1" applyFont="1" applyFill="1" applyBorder="1" applyAlignment="1" applyProtection="1">
      <alignment horizontal="center" vertical="top" wrapText="1"/>
    </xf>
    <xf numFmtId="0" fontId="1" fillId="17" borderId="36" xfId="0" applyFont="1" applyFill="1" applyBorder="1" applyAlignment="1" applyProtection="1">
      <alignment horizontal="center" vertical="top" wrapText="1"/>
    </xf>
    <xf numFmtId="0" fontId="1" fillId="17" borderId="43" xfId="0" applyFont="1" applyFill="1" applyBorder="1" applyAlignment="1" applyProtection="1">
      <alignment horizontal="center" vertical="top" wrapText="1"/>
    </xf>
    <xf numFmtId="0" fontId="1" fillId="17"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3" fillId="0" borderId="0" xfId="0" applyNumberFormat="1" applyFont="1" applyAlignment="1" applyProtection="1">
      <alignment horizontal="right" vertical="top" wrapText="1"/>
    </xf>
    <xf numFmtId="0" fontId="3" fillId="7" borderId="117" xfId="0" applyFont="1" applyFill="1" applyBorder="1" applyAlignment="1" applyProtection="1">
      <alignment horizontal="left" vertical="top" wrapText="1"/>
    </xf>
    <xf numFmtId="0" fontId="3" fillId="0" borderId="64" xfId="0" applyFont="1" applyFill="1" applyBorder="1" applyAlignment="1" applyProtection="1">
      <alignment horizontal="center" vertical="top" wrapText="1"/>
    </xf>
    <xf numFmtId="0" fontId="3" fillId="0" borderId="59" xfId="0" applyFont="1" applyFill="1" applyBorder="1" applyAlignment="1" applyProtection="1">
      <alignment horizontal="center" vertical="top" wrapText="1"/>
    </xf>
    <xf numFmtId="0" fontId="3" fillId="0" borderId="60" xfId="0" applyFont="1" applyFill="1" applyBorder="1" applyAlignment="1" applyProtection="1">
      <alignment horizontal="center" vertical="top" wrapText="1"/>
    </xf>
    <xf numFmtId="49" fontId="1" fillId="0" borderId="59" xfId="0" applyNumberFormat="1" applyFont="1" applyBorder="1" applyAlignment="1" applyProtection="1">
      <alignment horizontal="left" vertical="top" wrapText="1"/>
      <protection locked="0"/>
    </xf>
    <xf numFmtId="49" fontId="1" fillId="0" borderId="60" xfId="0" applyNumberFormat="1" applyFont="1" applyBorder="1" applyAlignment="1" applyProtection="1">
      <alignment horizontal="left" vertical="top" wrapText="1"/>
      <protection locked="0"/>
    </xf>
    <xf numFmtId="0" fontId="18" fillId="7" borderId="119"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0" borderId="36" xfId="0" applyFont="1" applyBorder="1" applyAlignment="1" applyProtection="1">
      <alignment horizontal="left" vertical="top" wrapText="1"/>
    </xf>
    <xf numFmtId="0" fontId="1" fillId="0" borderId="23" xfId="0" applyFont="1" applyBorder="1" applyAlignment="1" applyProtection="1">
      <alignment horizontal="left" vertical="top" wrapText="1"/>
    </xf>
    <xf numFmtId="0" fontId="1" fillId="18" borderId="36" xfId="0" applyFont="1" applyFill="1" applyBorder="1" applyAlignment="1" applyProtection="1">
      <alignment horizontal="left" vertical="top" wrapText="1"/>
    </xf>
    <xf numFmtId="0" fontId="1" fillId="18" borderId="23" xfId="0" applyFont="1" applyFill="1" applyBorder="1" applyAlignment="1" applyProtection="1">
      <alignment horizontal="left" vertical="top" wrapText="1"/>
    </xf>
    <xf numFmtId="0" fontId="1" fillId="0" borderId="64"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1" xfId="0" applyFont="1" applyFill="1" applyBorder="1" applyAlignment="1" applyProtection="1">
      <alignment horizontal="left" vertical="top" wrapText="1" indent="1"/>
    </xf>
    <xf numFmtId="0" fontId="41" fillId="4" borderId="76" xfId="0" applyFont="1" applyFill="1" applyBorder="1" applyAlignment="1" applyProtection="1">
      <alignment horizontal="left" vertical="top" wrapText="1" indent="1"/>
    </xf>
    <xf numFmtId="0" fontId="41" fillId="0" borderId="74" xfId="0" applyFont="1" applyBorder="1" applyAlignment="1">
      <alignment horizontal="left" vertical="top" wrapText="1" indent="1"/>
    </xf>
    <xf numFmtId="0" fontId="41" fillId="0" borderId="116" xfId="0" applyFont="1" applyBorder="1" applyAlignment="1">
      <alignment horizontal="left" vertical="top" wrapText="1" indent="1"/>
    </xf>
    <xf numFmtId="0" fontId="41" fillId="0" borderId="75"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49" fontId="4" fillId="0" borderId="63" xfId="0" applyNumberFormat="1" applyFont="1" applyBorder="1" applyAlignment="1" applyProtection="1">
      <alignment horizontal="center" vertical="top" wrapText="1"/>
    </xf>
    <xf numFmtId="49" fontId="4" fillId="0" borderId="67" xfId="0" applyNumberFormat="1" applyFont="1" applyBorder="1" applyAlignment="1" applyProtection="1">
      <alignment horizontal="center"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6" xfId="0" applyNumberFormat="1" applyFont="1" applyBorder="1" applyAlignment="1" applyProtection="1">
      <alignment horizontal="center" wrapText="1"/>
    </xf>
    <xf numFmtId="164" fontId="4" fillId="0" borderId="68"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3" xfId="0" applyFont="1" applyBorder="1" applyAlignment="1" applyProtection="1">
      <alignment horizontal="left" wrapText="1"/>
    </xf>
    <xf numFmtId="0" fontId="4" fillId="0" borderId="69" xfId="0" applyFont="1" applyBorder="1" applyAlignment="1" applyProtection="1">
      <alignment horizontal="left" wrapText="1"/>
    </xf>
    <xf numFmtId="0" fontId="4" fillId="0" borderId="93"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4" xfId="0" applyNumberFormat="1" applyFont="1" applyFill="1" applyBorder="1" applyAlignment="1" applyProtection="1">
      <alignment horizontal="left" vertical="top" wrapText="1"/>
    </xf>
    <xf numFmtId="0" fontId="49" fillId="12" borderId="59"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1"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1"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1"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1" xfId="0" applyFont="1" applyFill="1" applyBorder="1" applyAlignment="1" applyProtection="1">
      <alignment wrapText="1"/>
    </xf>
    <xf numFmtId="1" fontId="3" fillId="0" borderId="64" xfId="0" applyNumberFormat="1" applyFont="1" applyBorder="1" applyAlignment="1" applyProtection="1">
      <alignment horizontal="center" vertical="top" wrapText="1"/>
      <protection locked="0"/>
    </xf>
    <xf numFmtId="1" fontId="3" fillId="0" borderId="59" xfId="0" applyNumberFormat="1" applyFont="1" applyBorder="1" applyAlignment="1" applyProtection="1">
      <alignment horizontal="center" vertical="top" wrapText="1"/>
      <protection locked="0"/>
    </xf>
    <xf numFmtId="1" fontId="3" fillId="0" borderId="32" xfId="0" applyNumberFormat="1" applyFont="1" applyBorder="1" applyAlignment="1" applyProtection="1">
      <alignment horizontal="center" vertical="top" wrapText="1"/>
      <protection locked="0"/>
    </xf>
    <xf numFmtId="0" fontId="35" fillId="7" borderId="64" xfId="0" applyFont="1" applyFill="1" applyBorder="1" applyAlignment="1" applyProtection="1">
      <alignment horizontal="left" vertical="center" wrapText="1" indent="1"/>
    </xf>
    <xf numFmtId="0" fontId="4" fillId="7" borderId="59"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0" fontId="19" fillId="0" borderId="64" xfId="0" applyFont="1" applyBorder="1" applyAlignment="1" applyProtection="1">
      <alignment horizontal="right" vertical="top" wrapText="1"/>
    </xf>
    <xf numFmtId="0" fontId="19" fillId="0" borderId="59" xfId="0" applyFont="1" applyBorder="1" applyAlignment="1" applyProtection="1">
      <alignment horizontal="right" vertical="top" wrapText="1"/>
    </xf>
    <xf numFmtId="164" fontId="3" fillId="18" borderId="5" xfId="0" applyNumberFormat="1" applyFont="1" applyFill="1" applyBorder="1" applyAlignment="1" applyProtection="1">
      <alignment vertical="top" wrapText="1"/>
    </xf>
    <xf numFmtId="164" fontId="68" fillId="15" borderId="62" xfId="0" applyNumberFormat="1" applyFont="1" applyFill="1" applyBorder="1" applyAlignment="1" applyProtection="1">
      <alignment horizontal="right" vertical="top" wrapText="1"/>
    </xf>
  </cellXfs>
  <cellStyles count="6">
    <cellStyle name="Comma 2" xfId="3"/>
    <cellStyle name="Currency" xfId="1" builtinId="4"/>
    <cellStyle name="Currency 2" xfId="4"/>
    <cellStyle name="Normal" xfId="0" builtinId="0"/>
    <cellStyle name="Normal 2" xfId="2"/>
    <cellStyle name="Percent" xfId="5" builtinId="5"/>
  </cellStyles>
  <dxfs count="18">
    <dxf>
      <font>
        <color theme="0"/>
      </font>
    </dxf>
    <dxf>
      <font>
        <color rgb="FFFF0000"/>
      </font>
      <fill>
        <patternFill>
          <bgColor rgb="FFFFFF00"/>
        </patternFill>
      </fill>
    </dxf>
    <dxf>
      <font>
        <color theme="0"/>
      </font>
    </dxf>
    <dxf>
      <fill>
        <patternFill>
          <bgColor theme="5" tint="0.59996337778862885"/>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92</xdr:row>
      <xdr:rowOff>114300</xdr:rowOff>
    </xdr:from>
    <xdr:to>
      <xdr:col>7</xdr:col>
      <xdr:colOff>474383</xdr:colOff>
      <xdr:row>122</xdr:row>
      <xdr:rowOff>28575</xdr:rowOff>
    </xdr:to>
    <xdr:pic>
      <xdr:nvPicPr>
        <xdr:cNvPr id="10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twoCellAnchor editAs="oneCell">
    <xdr:from>
      <xdr:col>0</xdr:col>
      <xdr:colOff>0</xdr:colOff>
      <xdr:row>63</xdr:row>
      <xdr:rowOff>0</xdr:rowOff>
    </xdr:from>
    <xdr:to>
      <xdr:col>7</xdr:col>
      <xdr:colOff>248995</xdr:colOff>
      <xdr:row>91</xdr:row>
      <xdr:rowOff>144780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392400"/>
          <a:ext cx="8580120" cy="654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PA-E%20111%20Budget_Justification_Workbook_SF-424A_2.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tabSelected="1" zoomScaleNormal="100" workbookViewId="0">
      <selection activeCell="H3" sqref="H3"/>
    </sheetView>
  </sheetViews>
  <sheetFormatPr defaultColWidth="9.140625" defaultRowHeight="12.75" x14ac:dyDescent="0.2"/>
  <cols>
    <col min="1" max="1" width="24.140625" style="2" customWidth="1"/>
    <col min="2" max="2" width="17.28515625" style="2" bestFit="1" customWidth="1"/>
    <col min="3" max="3" width="18" style="2" bestFit="1" customWidth="1"/>
    <col min="4" max="4" width="17" style="2" bestFit="1" customWidth="1"/>
    <col min="5" max="5" width="17.5703125" style="2" bestFit="1" customWidth="1"/>
    <col min="6" max="6" width="18.42578125" style="1" bestFit="1" customWidth="1"/>
    <col min="7" max="7" width="10.5703125" style="1" customWidth="1"/>
    <col min="8" max="8" width="54.28515625" style="3" customWidth="1"/>
    <col min="9" max="22" width="9.28515625" style="1" customWidth="1"/>
    <col min="23" max="16384" width="9.140625" style="1"/>
  </cols>
  <sheetData>
    <row r="1" spans="1:10" s="3" customFormat="1" ht="15.75" customHeight="1" x14ac:dyDescent="0.2">
      <c r="A1" s="897" t="s">
        <v>164</v>
      </c>
      <c r="B1" s="897"/>
      <c r="C1" s="897"/>
      <c r="D1" s="407"/>
      <c r="E1" s="407"/>
      <c r="F1" s="897" t="s">
        <v>243</v>
      </c>
      <c r="G1" s="897"/>
      <c r="H1" s="529" t="s">
        <v>303</v>
      </c>
    </row>
    <row r="2" spans="1:10" s="9" customFormat="1" ht="18" x14ac:dyDescent="0.2">
      <c r="A2" s="895" t="s">
        <v>137</v>
      </c>
      <c r="B2" s="895"/>
      <c r="C2" s="895"/>
      <c r="D2" s="895"/>
      <c r="E2" s="895"/>
      <c r="F2" s="895"/>
      <c r="G2" s="895"/>
      <c r="H2" s="895"/>
    </row>
    <row r="3" spans="1:10" s="4" customFormat="1" ht="27" customHeight="1" x14ac:dyDescent="0.25">
      <c r="A3" s="16" t="s">
        <v>165</v>
      </c>
      <c r="B3" s="885"/>
      <c r="C3" s="886"/>
      <c r="D3" s="887" t="s">
        <v>223</v>
      </c>
      <c r="E3" s="887"/>
      <c r="F3" s="887"/>
      <c r="G3" s="887"/>
      <c r="H3" s="528"/>
    </row>
    <row r="4" spans="1:10" s="4" customFormat="1" ht="31.5" customHeight="1" x14ac:dyDescent="0.25">
      <c r="A4" s="16" t="s">
        <v>144</v>
      </c>
      <c r="B4" s="885"/>
      <c r="C4" s="886"/>
      <c r="D4" s="887" t="s">
        <v>169</v>
      </c>
      <c r="E4" s="887"/>
      <c r="F4" s="887"/>
      <c r="G4" s="887"/>
      <c r="H4" s="530" t="s">
        <v>170</v>
      </c>
    </row>
    <row r="5" spans="1:10" s="4" customFormat="1" ht="8.25" customHeight="1" thickBot="1" x14ac:dyDescent="0.25">
      <c r="A5" s="7"/>
      <c r="B5" s="15"/>
      <c r="C5" s="15"/>
      <c r="D5" s="7"/>
      <c r="E5" s="7"/>
      <c r="F5" s="7"/>
      <c r="G5" s="7"/>
      <c r="H5" s="14"/>
    </row>
    <row r="6" spans="1:10" s="157" customFormat="1" ht="33" customHeight="1" thickBot="1" x14ac:dyDescent="0.25">
      <c r="A6" s="888" t="s">
        <v>242</v>
      </c>
      <c r="B6" s="889"/>
      <c r="C6" s="889"/>
      <c r="D6" s="889"/>
      <c r="E6" s="889"/>
      <c r="F6" s="889"/>
      <c r="G6" s="889"/>
      <c r="H6" s="890"/>
    </row>
    <row r="7" spans="1:10" s="158" customFormat="1" ht="315.60000000000002" customHeight="1" thickBot="1" x14ac:dyDescent="0.25">
      <c r="A7" s="891" t="s">
        <v>255</v>
      </c>
      <c r="B7" s="892"/>
      <c r="C7" s="892"/>
      <c r="D7" s="892"/>
      <c r="E7" s="892"/>
      <c r="F7" s="892"/>
      <c r="G7" s="892"/>
      <c r="H7" s="893"/>
    </row>
    <row r="8" spans="1:10" s="82" customFormat="1" ht="8.25" customHeight="1" x14ac:dyDescent="0.2">
      <c r="A8" s="152"/>
      <c r="B8" s="152"/>
      <c r="C8" s="152"/>
      <c r="D8" s="152"/>
      <c r="E8" s="152"/>
      <c r="F8" s="152"/>
      <c r="G8" s="152"/>
      <c r="H8" s="153"/>
    </row>
    <row r="9" spans="1:10" s="82" customFormat="1" ht="30.75" customHeight="1" thickBot="1" x14ac:dyDescent="0.25">
      <c r="A9" s="894" t="s">
        <v>238</v>
      </c>
      <c r="B9" s="894"/>
      <c r="C9" s="894"/>
      <c r="D9" s="894"/>
      <c r="E9" s="894"/>
      <c r="F9" s="894"/>
      <c r="G9" s="894"/>
      <c r="H9" s="894"/>
    </row>
    <row r="10" spans="1:10" s="82" customFormat="1" ht="27" customHeight="1" thickBot="1" x14ac:dyDescent="0.25">
      <c r="A10" s="757"/>
      <c r="B10" s="898"/>
      <c r="C10" s="899"/>
      <c r="D10" s="898"/>
      <c r="E10" s="899"/>
      <c r="F10" s="772"/>
      <c r="G10" s="757"/>
      <c r="H10" s="757"/>
    </row>
    <row r="11" spans="1:10" s="154" customFormat="1" ht="26.25" thickBot="1" x14ac:dyDescent="0.25">
      <c r="A11" s="58" t="s">
        <v>107</v>
      </c>
      <c r="B11" s="773" t="s">
        <v>263</v>
      </c>
      <c r="C11" s="774" t="s">
        <v>264</v>
      </c>
      <c r="D11" s="775" t="s">
        <v>265</v>
      </c>
      <c r="E11" s="776" t="s">
        <v>266</v>
      </c>
      <c r="F11" s="37" t="s">
        <v>142</v>
      </c>
      <c r="G11" s="37" t="s">
        <v>97</v>
      </c>
      <c r="H11" s="20" t="s">
        <v>145</v>
      </c>
      <c r="I11" s="382"/>
      <c r="J11" s="382"/>
    </row>
    <row r="12" spans="1:10" s="82" customFormat="1" ht="30" customHeight="1" x14ac:dyDescent="0.2">
      <c r="A12" s="59" t="s">
        <v>89</v>
      </c>
      <c r="B12" s="297">
        <f>ROUND('a. Personnel'!E183,0)</f>
        <v>0</v>
      </c>
      <c r="C12" s="298">
        <f>ROUND('a. Personnel'!H183,0)</f>
        <v>0</v>
      </c>
      <c r="D12" s="299">
        <f>ROUND('a. Personnel'!K183,0)</f>
        <v>0</v>
      </c>
      <c r="E12" s="640">
        <f>ROUND('a. Personnel'!N183,0)</f>
        <v>0</v>
      </c>
      <c r="F12" s="300">
        <f>SUM(B12:E12)</f>
        <v>0</v>
      </c>
      <c r="G12" s="141" t="str">
        <f>IFERROR(F12/$F$25,"")</f>
        <v/>
      </c>
      <c r="H12" s="539"/>
      <c r="I12" s="383"/>
      <c r="J12" s="384"/>
    </row>
    <row r="13" spans="1:10" s="82" customFormat="1" ht="30.75" customHeight="1" x14ac:dyDescent="0.2">
      <c r="A13" s="60" t="s">
        <v>90</v>
      </c>
      <c r="B13" s="301">
        <f>ROUND('b. Fringe Benefits'!D10,0)</f>
        <v>0</v>
      </c>
      <c r="C13" s="302">
        <f>ROUND('b. Fringe Benefits'!E10,0)</f>
        <v>0</v>
      </c>
      <c r="D13" s="303">
        <f>ROUND('b. Fringe Benefits'!F10,0)</f>
        <v>0</v>
      </c>
      <c r="E13" s="640">
        <f>ROUND('b. Fringe Benefits'!G10,0)</f>
        <v>0</v>
      </c>
      <c r="F13" s="300">
        <f>SUM(B13:E13)</f>
        <v>0</v>
      </c>
      <c r="G13" s="141" t="str">
        <f>IFERROR(F13/$F$25,"")</f>
        <v/>
      </c>
      <c r="H13" s="540"/>
      <c r="I13" s="383"/>
      <c r="J13" s="384"/>
    </row>
    <row r="14" spans="1:10" s="82" customFormat="1" ht="28.5" customHeight="1" x14ac:dyDescent="0.2">
      <c r="A14" s="60" t="s">
        <v>91</v>
      </c>
      <c r="B14" s="301">
        <f>ROUND('c. Travel'!G49,0)</f>
        <v>0</v>
      </c>
      <c r="C14" s="302">
        <f>ROUND('c. Travel'!G96,0)</f>
        <v>0</v>
      </c>
      <c r="D14" s="303">
        <f>ROUND('c. Travel'!G146,0)</f>
        <v>0</v>
      </c>
      <c r="E14" s="640">
        <f>ROUND('c. Travel'!G196,0)</f>
        <v>0</v>
      </c>
      <c r="F14" s="300">
        <f>SUM(B14:E14)</f>
        <v>0</v>
      </c>
      <c r="G14" s="141" t="str">
        <f>IFERROR(F14/$F$25,"")</f>
        <v/>
      </c>
      <c r="H14" s="540"/>
      <c r="I14" s="383"/>
      <c r="J14" s="384"/>
    </row>
    <row r="15" spans="1:10" s="82" customFormat="1" ht="27.75" customHeight="1" x14ac:dyDescent="0.2">
      <c r="A15" s="60" t="s">
        <v>92</v>
      </c>
      <c r="B15" s="301">
        <f>ROUND('d. Equipment'!D44,0)</f>
        <v>0</v>
      </c>
      <c r="C15" s="302">
        <f>ROUND('d. Equipment'!D95,0)</f>
        <v>0</v>
      </c>
      <c r="D15" s="303">
        <f>ROUND('d. Equipment'!D151,0)</f>
        <v>0</v>
      </c>
      <c r="E15" s="640">
        <f>ROUND('d. Equipment'!D207,0)</f>
        <v>0</v>
      </c>
      <c r="F15" s="300">
        <f>SUM(B15:E15)</f>
        <v>0</v>
      </c>
      <c r="G15" s="141" t="str">
        <f>IFERROR(F15/$F$25,"")</f>
        <v/>
      </c>
      <c r="H15" s="540"/>
      <c r="I15" s="383"/>
      <c r="J15" s="384"/>
    </row>
    <row r="16" spans="1:10" s="82" customFormat="1" ht="29.25" customHeight="1" x14ac:dyDescent="0.2">
      <c r="A16" s="60" t="s">
        <v>93</v>
      </c>
      <c r="B16" s="301">
        <f>ROUND('e. Supplies'!D80,0)</f>
        <v>0</v>
      </c>
      <c r="C16" s="302">
        <f>ROUND('e. Supplies'!D152,0)</f>
        <v>0</v>
      </c>
      <c r="D16" s="303">
        <f>ROUND('e. Supplies'!D222,0)</f>
        <v>0</v>
      </c>
      <c r="E16" s="640">
        <f>ROUND('e. Supplies'!D292,0)</f>
        <v>0</v>
      </c>
      <c r="F16" s="300">
        <f>SUM(B16:E16)</f>
        <v>0</v>
      </c>
      <c r="G16" s="141" t="str">
        <f>IFERROR(F16/$F$25,"")</f>
        <v/>
      </c>
      <c r="H16" s="540"/>
      <c r="I16" s="383"/>
      <c r="J16" s="384"/>
    </row>
    <row r="17" spans="1:10" s="82" customFormat="1" x14ac:dyDescent="0.2">
      <c r="A17" s="61" t="s">
        <v>130</v>
      </c>
      <c r="B17" s="301"/>
      <c r="C17" s="302"/>
      <c r="D17" s="303"/>
      <c r="E17" s="640"/>
      <c r="F17" s="304"/>
      <c r="G17" s="113"/>
      <c r="H17" s="541"/>
      <c r="I17" s="385"/>
      <c r="J17" s="384"/>
    </row>
    <row r="18" spans="1:10" s="82" customFormat="1" x14ac:dyDescent="0.2">
      <c r="A18" s="111" t="s">
        <v>161</v>
      </c>
      <c r="B18" s="305">
        <f>ROUND('f. Contractual'!C22,0)</f>
        <v>0</v>
      </c>
      <c r="C18" s="306">
        <f>ROUND('f. Contractual'!D22,0)</f>
        <v>0</v>
      </c>
      <c r="D18" s="307">
        <f>ROUND('f. Contractual'!E22,0)</f>
        <v>0</v>
      </c>
      <c r="E18" s="641">
        <f>ROUND('f. Contractual'!F22,0)</f>
        <v>0</v>
      </c>
      <c r="F18" s="308">
        <f t="shared" ref="F18:F23" si="0">SUM(B18:E18)</f>
        <v>0</v>
      </c>
      <c r="G18" s="115" t="str">
        <f t="shared" ref="G18:G24" si="1">IFERROR(F18/$F$25,"")</f>
        <v/>
      </c>
      <c r="H18" s="540"/>
      <c r="I18" s="383"/>
      <c r="J18" s="384"/>
    </row>
    <row r="19" spans="1:10" s="82" customFormat="1" ht="38.25" x14ac:dyDescent="0.2">
      <c r="A19" s="111" t="s">
        <v>246</v>
      </c>
      <c r="B19" s="309">
        <f>ROUND('f. Contractual'!C53,0)</f>
        <v>0</v>
      </c>
      <c r="C19" s="310">
        <f>ROUND('f. Contractual'!D53,0)</f>
        <v>0</v>
      </c>
      <c r="D19" s="311">
        <f>ROUND('f. Contractual'!E53,0)</f>
        <v>0</v>
      </c>
      <c r="E19" s="641">
        <f>ROUND('f. Contractual'!F53,0)</f>
        <v>0</v>
      </c>
      <c r="F19" s="308">
        <f t="shared" si="0"/>
        <v>0</v>
      </c>
      <c r="G19" s="115" t="str">
        <f t="shared" si="1"/>
        <v/>
      </c>
      <c r="H19" s="540"/>
      <c r="I19" s="383"/>
      <c r="J19" s="384"/>
    </row>
    <row r="20" spans="1:10" s="82" customFormat="1" x14ac:dyDescent="0.2">
      <c r="A20" s="111" t="s">
        <v>162</v>
      </c>
      <c r="B20" s="309">
        <f>ROUND('f. Contractual'!C41,0)</f>
        <v>0</v>
      </c>
      <c r="C20" s="310">
        <f>ROUND('f. Contractual'!D41,0)</f>
        <v>0</v>
      </c>
      <c r="D20" s="311">
        <f>ROUND('f. Contractual'!E41,0)</f>
        <v>0</v>
      </c>
      <c r="E20" s="641">
        <f>ROUND('f. Contractual'!F41,0)</f>
        <v>0</v>
      </c>
      <c r="F20" s="308">
        <f t="shared" si="0"/>
        <v>0</v>
      </c>
      <c r="G20" s="115" t="str">
        <f t="shared" si="1"/>
        <v/>
      </c>
      <c r="H20" s="540"/>
      <c r="I20" s="383"/>
      <c r="J20" s="384"/>
    </row>
    <row r="21" spans="1:10" s="82" customFormat="1" ht="18.75" customHeight="1" x14ac:dyDescent="0.2">
      <c r="A21" s="112" t="s">
        <v>163</v>
      </c>
      <c r="B21" s="297">
        <f>SUM(B18:B20)</f>
        <v>0</v>
      </c>
      <c r="C21" s="298">
        <f t="shared" ref="C21:F21" si="2">SUM(C18:C20)</f>
        <v>0</v>
      </c>
      <c r="D21" s="299">
        <f>SUM(D18:D20)</f>
        <v>0</v>
      </c>
      <c r="E21" s="640">
        <f>SUM(E18:E20)</f>
        <v>0</v>
      </c>
      <c r="F21" s="300">
        <f t="shared" si="2"/>
        <v>0</v>
      </c>
      <c r="G21" s="141" t="str">
        <f t="shared" si="1"/>
        <v/>
      </c>
      <c r="H21" s="540"/>
      <c r="I21" s="383"/>
      <c r="J21" s="384"/>
    </row>
    <row r="22" spans="1:10" s="82" customFormat="1" ht="32.25" customHeight="1" x14ac:dyDescent="0.2">
      <c r="A22" s="62" t="s">
        <v>94</v>
      </c>
      <c r="B22" s="297">
        <f>ROUND('g. Construction'!B16,0)</f>
        <v>0</v>
      </c>
      <c r="C22" s="298">
        <f>ROUND('g. Construction'!B24,0)</f>
        <v>0</v>
      </c>
      <c r="D22" s="299">
        <f>ROUND('g. Construction'!B32,0)</f>
        <v>0</v>
      </c>
      <c r="E22" s="640">
        <f>ROUND('g. Construction'!B40,0)</f>
        <v>0</v>
      </c>
      <c r="F22" s="300">
        <f t="shared" si="0"/>
        <v>0</v>
      </c>
      <c r="G22" s="141" t="str">
        <f t="shared" si="1"/>
        <v/>
      </c>
      <c r="H22" s="540"/>
      <c r="I22" s="383"/>
      <c r="J22" s="384"/>
    </row>
    <row r="23" spans="1:10" s="82" customFormat="1" ht="29.25" customHeight="1" x14ac:dyDescent="0.2">
      <c r="A23" s="60" t="s">
        <v>95</v>
      </c>
      <c r="B23" s="301">
        <f>ROUND('h. Other'!B48,0)</f>
        <v>0</v>
      </c>
      <c r="C23" s="302">
        <f>ROUND('h. Other'!B71,0)</f>
        <v>0</v>
      </c>
      <c r="D23" s="303">
        <f>ROUND('h. Other'!B94,0)</f>
        <v>0</v>
      </c>
      <c r="E23" s="640">
        <f>ROUND('h. Other'!B117+'h. Other'!B122,0)</f>
        <v>0</v>
      </c>
      <c r="F23" s="300">
        <f t="shared" si="0"/>
        <v>0</v>
      </c>
      <c r="G23" s="141" t="str">
        <f t="shared" si="1"/>
        <v/>
      </c>
      <c r="H23" s="540"/>
      <c r="I23" s="383"/>
      <c r="J23" s="384"/>
    </row>
    <row r="24" spans="1:10" s="82" customFormat="1" ht="30.75" customHeight="1" x14ac:dyDescent="0.2">
      <c r="A24" s="60" t="s">
        <v>96</v>
      </c>
      <c r="B24" s="301">
        <f>ROUND('i. Indirect Costs'!D9,0)</f>
        <v>0</v>
      </c>
      <c r="C24" s="302">
        <f>ROUND('i. Indirect Costs'!E9,0)</f>
        <v>0</v>
      </c>
      <c r="D24" s="303">
        <f>ROUND('i. Indirect Costs'!F9,0)</f>
        <v>0</v>
      </c>
      <c r="E24" s="640">
        <f>ROUND('i. Indirect Costs'!G9,0)</f>
        <v>0</v>
      </c>
      <c r="F24" s="300">
        <f>SUM(B24:E24)</f>
        <v>0</v>
      </c>
      <c r="G24" s="141" t="str">
        <f t="shared" si="1"/>
        <v/>
      </c>
      <c r="H24" s="540"/>
      <c r="I24" s="383"/>
      <c r="J24" s="384"/>
    </row>
    <row r="25" spans="1:10" s="82" customFormat="1" ht="26.25" customHeight="1" thickBot="1" x14ac:dyDescent="0.25">
      <c r="A25" s="63" t="s">
        <v>108</v>
      </c>
      <c r="B25" s="274">
        <f>SUM(B12:B16,B21:B24)</f>
        <v>0</v>
      </c>
      <c r="C25" s="312">
        <f t="shared" ref="C25:E25" si="3">SUM(C12:C16,C21:C24)</f>
        <v>0</v>
      </c>
      <c r="D25" s="313">
        <f t="shared" si="3"/>
        <v>0</v>
      </c>
      <c r="E25" s="642">
        <f t="shared" si="3"/>
        <v>0</v>
      </c>
      <c r="F25" s="314">
        <f>SUM(F12:F16,F21:F24)</f>
        <v>0</v>
      </c>
      <c r="G25" s="114" t="str">
        <f>IFERROR(SUM(G12:G24)-G21,"")</f>
        <v/>
      </c>
      <c r="H25" s="542"/>
      <c r="I25" s="383"/>
      <c r="J25" s="384"/>
    </row>
    <row r="26" spans="1:10" s="82" customFormat="1" ht="53.25" customHeight="1" x14ac:dyDescent="0.2">
      <c r="A26" s="152"/>
      <c r="B26" s="152"/>
      <c r="C26" s="152"/>
      <c r="D26" s="152"/>
      <c r="E26" s="152"/>
      <c r="H26" s="75"/>
      <c r="I26" s="384"/>
      <c r="J26" s="384"/>
    </row>
    <row r="27" spans="1:10" s="82" customFormat="1" ht="15.75" thickBot="1" x14ac:dyDescent="0.25">
      <c r="A27" s="896" t="s">
        <v>215</v>
      </c>
      <c r="B27" s="896"/>
      <c r="C27" s="896"/>
      <c r="D27" s="19"/>
      <c r="E27" s="19"/>
      <c r="F27" s="13"/>
      <c r="G27" s="19"/>
      <c r="H27" s="75"/>
      <c r="I27" s="384"/>
      <c r="J27" s="384"/>
    </row>
    <row r="28" spans="1:10" s="82" customFormat="1" ht="178.5" customHeight="1" thickBot="1" x14ac:dyDescent="0.25">
      <c r="A28" s="882"/>
      <c r="B28" s="883"/>
      <c r="C28" s="883"/>
      <c r="D28" s="883"/>
      <c r="E28" s="883"/>
      <c r="F28" s="883"/>
      <c r="G28" s="883"/>
      <c r="H28" s="884"/>
    </row>
    <row r="29" spans="1:10" s="82" customFormat="1" x14ac:dyDescent="0.2">
      <c r="A29" s="152"/>
      <c r="B29" s="152"/>
      <c r="C29" s="152"/>
      <c r="D29" s="152"/>
      <c r="E29" s="152"/>
      <c r="H29" s="75"/>
    </row>
    <row r="30" spans="1:10" s="82" customFormat="1" x14ac:dyDescent="0.2">
      <c r="A30" s="152"/>
      <c r="B30" s="152"/>
      <c r="C30" s="152"/>
      <c r="D30" s="152"/>
      <c r="E30" s="152"/>
      <c r="H30" s="75"/>
    </row>
    <row r="31" spans="1:10" s="82" customFormat="1" x14ac:dyDescent="0.2">
      <c r="A31" s="152"/>
      <c r="B31" s="152"/>
      <c r="C31" s="152"/>
      <c r="D31" s="152"/>
      <c r="E31" s="152"/>
      <c r="H31" s="75"/>
    </row>
    <row r="32" spans="1:10" s="82" customFormat="1" x14ac:dyDescent="0.2">
      <c r="A32" s="155"/>
      <c r="B32" s="155"/>
      <c r="C32" s="155"/>
      <c r="D32" s="155"/>
      <c r="E32" s="155"/>
      <c r="H32" s="75"/>
    </row>
    <row r="33" spans="1:8" s="82" customFormat="1" x14ac:dyDescent="0.2">
      <c r="A33" s="152"/>
      <c r="B33" s="152"/>
      <c r="C33" s="152"/>
      <c r="D33" s="152"/>
      <c r="E33" s="152"/>
      <c r="H33" s="75"/>
    </row>
    <row r="34" spans="1:8" s="82" customFormat="1" x14ac:dyDescent="0.2">
      <c r="A34" s="152"/>
      <c r="B34" s="152"/>
      <c r="C34" s="152"/>
      <c r="D34" s="152"/>
      <c r="E34" s="152"/>
      <c r="H34" s="75"/>
    </row>
    <row r="35" spans="1:8" s="82" customFormat="1" x14ac:dyDescent="0.2">
      <c r="A35" s="152"/>
      <c r="B35" s="152"/>
      <c r="C35" s="152"/>
      <c r="D35" s="152"/>
      <c r="E35" s="152"/>
      <c r="H35" s="75"/>
    </row>
    <row r="36" spans="1:8" s="82" customFormat="1" x14ac:dyDescent="0.2">
      <c r="A36" s="152"/>
      <c r="B36" s="152"/>
      <c r="C36" s="152"/>
      <c r="D36" s="152"/>
      <c r="E36" s="152"/>
      <c r="H36" s="75"/>
    </row>
    <row r="37" spans="1:8" s="82" customFormat="1" x14ac:dyDescent="0.2">
      <c r="A37" s="152"/>
      <c r="B37" s="152"/>
      <c r="C37" s="152"/>
      <c r="D37" s="152"/>
      <c r="E37" s="152"/>
      <c r="H37" s="75"/>
    </row>
    <row r="38" spans="1:8" s="82" customFormat="1" x14ac:dyDescent="0.2">
      <c r="A38" s="152"/>
      <c r="B38" s="152"/>
      <c r="C38" s="152"/>
      <c r="D38" s="152"/>
      <c r="E38" s="152"/>
      <c r="H38" s="75"/>
    </row>
    <row r="39" spans="1:8" s="82" customFormat="1" x14ac:dyDescent="0.2">
      <c r="A39" s="152"/>
      <c r="B39" s="152"/>
      <c r="C39" s="152"/>
      <c r="D39" s="152"/>
      <c r="E39" s="152"/>
      <c r="H39" s="75"/>
    </row>
    <row r="40" spans="1:8" s="82" customFormat="1" x14ac:dyDescent="0.2">
      <c r="A40" s="152"/>
      <c r="B40" s="152"/>
      <c r="C40" s="152"/>
      <c r="D40" s="152"/>
      <c r="E40" s="152"/>
      <c r="H40" s="75"/>
    </row>
    <row r="41" spans="1:8" s="82" customFormat="1" x14ac:dyDescent="0.2">
      <c r="A41" s="152"/>
      <c r="B41" s="152"/>
      <c r="C41" s="152"/>
      <c r="D41" s="152"/>
      <c r="E41" s="152"/>
      <c r="H41" s="75"/>
    </row>
    <row r="42" spans="1:8" s="82" customFormat="1" x14ac:dyDescent="0.2">
      <c r="A42" s="152"/>
      <c r="B42" s="152"/>
      <c r="C42" s="152"/>
      <c r="D42" s="152"/>
      <c r="E42" s="152"/>
      <c r="H42" s="75"/>
    </row>
    <row r="43" spans="1:8" s="82" customFormat="1" x14ac:dyDescent="0.2">
      <c r="A43" s="152"/>
      <c r="B43" s="152"/>
      <c r="C43" s="152"/>
      <c r="D43" s="152"/>
      <c r="E43" s="152"/>
      <c r="H43" s="75"/>
    </row>
    <row r="44" spans="1:8" s="82" customFormat="1" x14ac:dyDescent="0.2">
      <c r="A44" s="152"/>
      <c r="B44" s="152"/>
      <c r="C44" s="152"/>
      <c r="D44" s="152"/>
      <c r="E44" s="152"/>
      <c r="H44" s="75"/>
    </row>
    <row r="45" spans="1:8" s="82" customFormat="1" x14ac:dyDescent="0.2">
      <c r="A45" s="152"/>
      <c r="B45" s="152"/>
      <c r="C45" s="152"/>
      <c r="D45" s="152"/>
      <c r="E45" s="152"/>
      <c r="H45" s="75"/>
    </row>
    <row r="46" spans="1:8" s="82" customFormat="1" x14ac:dyDescent="0.2">
      <c r="A46" s="152"/>
      <c r="B46" s="152"/>
      <c r="C46" s="152"/>
      <c r="D46" s="152"/>
      <c r="E46" s="152"/>
      <c r="H46" s="75"/>
    </row>
    <row r="47" spans="1:8" s="82" customFormat="1" x14ac:dyDescent="0.2">
      <c r="A47" s="152"/>
      <c r="B47" s="152"/>
      <c r="C47" s="152"/>
      <c r="D47" s="152"/>
      <c r="E47" s="152"/>
      <c r="H47" s="75"/>
    </row>
    <row r="48" spans="1:8" s="82" customFormat="1" x14ac:dyDescent="0.2">
      <c r="A48" s="152"/>
      <c r="B48" s="152"/>
      <c r="C48" s="152"/>
      <c r="D48" s="152"/>
      <c r="E48" s="152"/>
      <c r="H48" s="75"/>
    </row>
    <row r="49" spans="1:8" s="82" customFormat="1" x14ac:dyDescent="0.2">
      <c r="A49" s="152"/>
      <c r="B49" s="152"/>
      <c r="C49" s="152"/>
      <c r="D49" s="152"/>
      <c r="E49" s="152"/>
      <c r="H49" s="75"/>
    </row>
    <row r="50" spans="1:8" s="82" customFormat="1" x14ac:dyDescent="0.2">
      <c r="A50" s="152"/>
      <c r="B50" s="152"/>
      <c r="C50" s="152"/>
      <c r="D50" s="152"/>
      <c r="E50" s="152"/>
      <c r="H50" s="75"/>
    </row>
    <row r="51" spans="1:8" s="82" customFormat="1" x14ac:dyDescent="0.2">
      <c r="A51" s="152"/>
      <c r="B51" s="152"/>
      <c r="C51" s="152"/>
      <c r="D51" s="152"/>
      <c r="E51" s="152"/>
      <c r="H51" s="75"/>
    </row>
    <row r="52" spans="1:8" s="82" customFormat="1" x14ac:dyDescent="0.2">
      <c r="A52" s="152"/>
      <c r="B52" s="152"/>
      <c r="C52" s="152"/>
      <c r="D52" s="152"/>
      <c r="E52" s="152"/>
      <c r="H52" s="75"/>
    </row>
    <row r="53" spans="1:8" s="82" customFormat="1" x14ac:dyDescent="0.2">
      <c r="A53" s="152"/>
      <c r="B53" s="152"/>
      <c r="C53" s="152"/>
      <c r="D53" s="152"/>
      <c r="E53" s="152"/>
      <c r="H53" s="75"/>
    </row>
    <row r="54" spans="1:8" s="82" customFormat="1" x14ac:dyDescent="0.2">
      <c r="A54" s="152"/>
      <c r="B54" s="152"/>
      <c r="C54" s="152"/>
      <c r="D54" s="152"/>
      <c r="E54" s="152"/>
      <c r="H54" s="75"/>
    </row>
    <row r="55" spans="1:8" s="82" customFormat="1" x14ac:dyDescent="0.2">
      <c r="A55" s="152"/>
      <c r="B55" s="152"/>
      <c r="C55" s="152"/>
      <c r="D55" s="152"/>
      <c r="E55" s="152"/>
      <c r="H55" s="75"/>
    </row>
    <row r="56" spans="1:8" s="82" customFormat="1" x14ac:dyDescent="0.2">
      <c r="A56" s="152"/>
      <c r="B56" s="152"/>
      <c r="C56" s="152"/>
      <c r="D56" s="152"/>
      <c r="E56" s="152"/>
      <c r="H56" s="75"/>
    </row>
    <row r="57" spans="1:8" s="82" customFormat="1" x14ac:dyDescent="0.2">
      <c r="A57" s="152"/>
      <c r="B57" s="152"/>
      <c r="C57" s="152"/>
      <c r="D57" s="152"/>
      <c r="E57" s="152"/>
      <c r="H57" s="75"/>
    </row>
    <row r="58" spans="1:8" s="82" customFormat="1" x14ac:dyDescent="0.2">
      <c r="A58" s="152"/>
      <c r="B58" s="152"/>
      <c r="C58" s="152"/>
      <c r="D58" s="152"/>
      <c r="E58" s="152"/>
      <c r="H58" s="75"/>
    </row>
    <row r="59" spans="1:8" s="82" customFormat="1" x14ac:dyDescent="0.2">
      <c r="A59" s="152"/>
      <c r="B59" s="152"/>
      <c r="C59" s="152"/>
      <c r="D59" s="152"/>
      <c r="E59" s="152"/>
      <c r="H59" s="75"/>
    </row>
    <row r="60" spans="1:8" s="82" customFormat="1" x14ac:dyDescent="0.2">
      <c r="A60" s="152"/>
      <c r="B60" s="152"/>
      <c r="C60" s="152"/>
      <c r="D60" s="152"/>
      <c r="E60" s="152"/>
      <c r="H60" s="75"/>
    </row>
    <row r="61" spans="1:8" s="82" customFormat="1" x14ac:dyDescent="0.2">
      <c r="A61" s="152"/>
      <c r="B61" s="152"/>
      <c r="C61" s="152"/>
      <c r="D61" s="152"/>
      <c r="E61" s="152"/>
      <c r="H61" s="75"/>
    </row>
    <row r="62" spans="1:8" s="82" customFormat="1" x14ac:dyDescent="0.2">
      <c r="A62" s="152"/>
      <c r="B62" s="152"/>
      <c r="C62" s="152"/>
      <c r="D62" s="152"/>
      <c r="E62" s="152"/>
      <c r="H62" s="75"/>
    </row>
    <row r="63" spans="1:8" s="82" customFormat="1" x14ac:dyDescent="0.2">
      <c r="A63" s="152"/>
      <c r="B63" s="152"/>
      <c r="C63" s="152"/>
      <c r="D63" s="152"/>
      <c r="E63" s="152"/>
      <c r="H63" s="75"/>
    </row>
    <row r="64" spans="1:8" s="82" customFormat="1" x14ac:dyDescent="0.2">
      <c r="A64" s="152"/>
      <c r="B64" s="152"/>
      <c r="C64" s="152"/>
      <c r="D64" s="152"/>
      <c r="E64" s="152"/>
      <c r="H64" s="75"/>
    </row>
    <row r="65" spans="1:8" s="82" customFormat="1" x14ac:dyDescent="0.2">
      <c r="A65" s="152"/>
      <c r="B65" s="152"/>
      <c r="C65" s="152"/>
      <c r="D65" s="152"/>
      <c r="E65" s="152"/>
      <c r="H65" s="75"/>
    </row>
    <row r="66" spans="1:8" s="82" customFormat="1" x14ac:dyDescent="0.2">
      <c r="A66" s="152"/>
      <c r="B66" s="152"/>
      <c r="C66" s="152"/>
      <c r="D66" s="152"/>
      <c r="E66" s="152"/>
      <c r="H66" s="75"/>
    </row>
    <row r="67" spans="1:8" s="82" customFormat="1" x14ac:dyDescent="0.2">
      <c r="A67" s="152"/>
      <c r="B67" s="152"/>
      <c r="C67" s="152"/>
      <c r="D67" s="152"/>
      <c r="E67" s="152"/>
      <c r="H67" s="75"/>
    </row>
    <row r="68" spans="1:8" s="82" customFormat="1" x14ac:dyDescent="0.2">
      <c r="A68" s="152"/>
      <c r="B68" s="152"/>
      <c r="C68" s="152"/>
      <c r="D68" s="152"/>
      <c r="E68" s="152"/>
      <c r="H68" s="75"/>
    </row>
    <row r="69" spans="1:8" s="82" customFormat="1" x14ac:dyDescent="0.2">
      <c r="A69" s="152"/>
      <c r="B69" s="152"/>
      <c r="C69" s="152"/>
      <c r="D69" s="152"/>
      <c r="E69" s="152"/>
      <c r="H69" s="75"/>
    </row>
    <row r="70" spans="1:8" s="82" customFormat="1" x14ac:dyDescent="0.2">
      <c r="A70" s="152"/>
      <c r="B70" s="152"/>
      <c r="C70" s="152"/>
      <c r="D70" s="152"/>
      <c r="E70" s="152"/>
      <c r="H70" s="75"/>
    </row>
    <row r="71" spans="1:8" s="82" customFormat="1" x14ac:dyDescent="0.2">
      <c r="A71" s="152"/>
      <c r="B71" s="152"/>
      <c r="C71" s="152"/>
      <c r="D71" s="152"/>
      <c r="E71" s="152"/>
      <c r="H71" s="75"/>
    </row>
    <row r="72" spans="1:8" s="82" customFormat="1" x14ac:dyDescent="0.2">
      <c r="A72" s="152"/>
      <c r="B72" s="152"/>
      <c r="C72" s="152"/>
      <c r="D72" s="152"/>
      <c r="E72" s="152"/>
      <c r="H72" s="75"/>
    </row>
    <row r="73" spans="1:8" s="82" customFormat="1" x14ac:dyDescent="0.2">
      <c r="A73" s="152"/>
      <c r="B73" s="152"/>
      <c r="C73" s="152"/>
      <c r="D73" s="152"/>
      <c r="E73" s="152"/>
      <c r="H73" s="75"/>
    </row>
    <row r="74" spans="1:8" s="82" customFormat="1" x14ac:dyDescent="0.2">
      <c r="A74" s="152"/>
      <c r="B74" s="152"/>
      <c r="C74" s="152"/>
      <c r="D74" s="152"/>
      <c r="E74" s="152"/>
      <c r="H74" s="75"/>
    </row>
    <row r="75" spans="1:8" s="82" customFormat="1" x14ac:dyDescent="0.2">
      <c r="A75" s="152"/>
      <c r="B75" s="152"/>
      <c r="C75" s="152"/>
      <c r="D75" s="152"/>
      <c r="E75" s="152"/>
      <c r="H75" s="75"/>
    </row>
    <row r="76" spans="1:8" s="82" customFormat="1" x14ac:dyDescent="0.2">
      <c r="A76" s="152"/>
      <c r="B76" s="152"/>
      <c r="C76" s="152"/>
      <c r="D76" s="152"/>
      <c r="E76" s="152"/>
      <c r="H76" s="75"/>
    </row>
    <row r="77" spans="1:8" s="82" customFormat="1" x14ac:dyDescent="0.2">
      <c r="A77" s="152"/>
      <c r="B77" s="152"/>
      <c r="C77" s="152"/>
      <c r="D77" s="152"/>
      <c r="E77" s="152"/>
      <c r="H77" s="75"/>
    </row>
    <row r="78" spans="1:8" s="82" customFormat="1" x14ac:dyDescent="0.2">
      <c r="A78" s="152"/>
      <c r="B78" s="152"/>
      <c r="C78" s="152"/>
      <c r="D78" s="152"/>
      <c r="E78" s="152"/>
      <c r="H78" s="75"/>
    </row>
    <row r="79" spans="1:8" s="82" customFormat="1" x14ac:dyDescent="0.2">
      <c r="A79" s="152"/>
      <c r="B79" s="152"/>
      <c r="C79" s="152"/>
      <c r="D79" s="152"/>
      <c r="E79" s="152"/>
      <c r="H79" s="75"/>
    </row>
    <row r="80" spans="1:8" s="82" customFormat="1" x14ac:dyDescent="0.2">
      <c r="A80" s="152"/>
      <c r="B80" s="152"/>
      <c r="C80" s="152"/>
      <c r="D80" s="152"/>
      <c r="E80" s="152"/>
      <c r="H80" s="75"/>
    </row>
    <row r="81" spans="1:8" s="82" customFormat="1" x14ac:dyDescent="0.2">
      <c r="A81" s="152"/>
      <c r="B81" s="152"/>
      <c r="C81" s="152"/>
      <c r="D81" s="152"/>
      <c r="E81" s="152"/>
      <c r="H81" s="75"/>
    </row>
    <row r="82" spans="1:8" s="82" customFormat="1" x14ac:dyDescent="0.2">
      <c r="A82" s="152"/>
      <c r="B82" s="152"/>
      <c r="C82" s="152"/>
      <c r="D82" s="152"/>
      <c r="E82" s="152"/>
      <c r="H82" s="75"/>
    </row>
    <row r="83" spans="1:8" s="82" customFormat="1" x14ac:dyDescent="0.2">
      <c r="A83" s="152"/>
      <c r="B83" s="152"/>
      <c r="C83" s="152"/>
      <c r="D83" s="152"/>
      <c r="E83" s="152"/>
      <c r="H83" s="75"/>
    </row>
    <row r="84" spans="1:8" s="82" customFormat="1" x14ac:dyDescent="0.2">
      <c r="A84" s="152"/>
      <c r="B84" s="152"/>
      <c r="C84" s="152"/>
      <c r="D84" s="152"/>
      <c r="E84" s="152"/>
      <c r="H84" s="75"/>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4">
    <mergeCell ref="A2:H2"/>
    <mergeCell ref="B3:C3"/>
    <mergeCell ref="D3:G3"/>
    <mergeCell ref="A27:C27"/>
    <mergeCell ref="F1:G1"/>
    <mergeCell ref="A1:C1"/>
    <mergeCell ref="B10:C10"/>
    <mergeCell ref="D10:E10"/>
    <mergeCell ref="A28:H28"/>
    <mergeCell ref="B4:C4"/>
    <mergeCell ref="D4:G4"/>
    <mergeCell ref="A6:H6"/>
    <mergeCell ref="A7:H7"/>
    <mergeCell ref="A9:H9"/>
  </mergeCells>
  <phoneticPr fontId="2" type="noConversion"/>
  <printOptions horizontalCentered="1"/>
  <pageMargins left="0.5" right="0.5" top="0.25" bottom="0.25" header="0.5" footer="0.5"/>
  <pageSetup scale="54"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zoomScale="85" zoomScaleNormal="85" workbookViewId="0">
      <pane ySplit="8" topLeftCell="A9" activePane="bottomLeft" state="frozen"/>
      <selection pane="bottomLeft" activeCell="B38" sqref="B38"/>
    </sheetView>
  </sheetViews>
  <sheetFormatPr defaultColWidth="9.140625" defaultRowHeight="12.75" x14ac:dyDescent="0.2"/>
  <cols>
    <col min="1" max="1" width="63" style="24" customWidth="1"/>
    <col min="2" max="2" width="18.5703125" style="116" customWidth="1"/>
    <col min="3" max="3" width="40.5703125" style="139" customWidth="1"/>
    <col min="4" max="4" width="50.85546875" style="45" customWidth="1"/>
    <col min="5" max="5" width="0.85546875" style="24" customWidth="1"/>
    <col min="6" max="16384" width="9.140625" style="24"/>
  </cols>
  <sheetData>
    <row r="1" spans="1:9" s="21" customFormat="1" ht="24.75" customHeight="1" x14ac:dyDescent="0.2">
      <c r="A1" s="46" t="s">
        <v>164</v>
      </c>
      <c r="B1" s="520" t="s">
        <v>144</v>
      </c>
      <c r="C1" s="519">
        <f>'Instructions and Summary'!B4</f>
        <v>0</v>
      </c>
      <c r="D1" s="1234" t="str">
        <f>'Instructions and Summary'!H1</f>
        <v>9/16/2020   V 6.22</v>
      </c>
      <c r="E1" s="1281"/>
    </row>
    <row r="2" spans="1:9" s="39" customFormat="1" ht="18.75" thickBot="1" x14ac:dyDescent="0.25">
      <c r="A2" s="1282" t="s">
        <v>94</v>
      </c>
      <c r="B2" s="1282"/>
      <c r="C2" s="1282"/>
      <c r="D2" s="1282"/>
    </row>
    <row r="3" spans="1:9" ht="126.75" customHeight="1" thickBot="1" x14ac:dyDescent="0.25">
      <c r="A3" s="1285" t="s">
        <v>236</v>
      </c>
      <c r="B3" s="1239"/>
      <c r="C3" s="1239"/>
      <c r="D3" s="1240"/>
    </row>
    <row r="4" spans="1:9" x14ac:dyDescent="0.2">
      <c r="A4" s="10"/>
    </row>
    <row r="5" spans="1:9" ht="19.5" customHeight="1" thickBot="1" x14ac:dyDescent="0.3">
      <c r="A5" s="1284" t="s">
        <v>241</v>
      </c>
      <c r="B5" s="1284"/>
      <c r="C5" s="1284"/>
      <c r="D5" s="1284"/>
    </row>
    <row r="6" spans="1:9" ht="70.5" customHeight="1" thickBot="1" x14ac:dyDescent="0.25">
      <c r="A6" s="1283" t="s">
        <v>214</v>
      </c>
      <c r="B6" s="1236"/>
      <c r="C6" s="1236"/>
      <c r="D6" s="1237"/>
    </row>
    <row r="7" spans="1:9" ht="20.25" customHeight="1" thickBot="1" x14ac:dyDescent="0.25">
      <c r="A7" s="10"/>
    </row>
    <row r="8" spans="1:9" s="21" customFormat="1" ht="26.25" customHeight="1" thickBot="1" x14ac:dyDescent="0.25">
      <c r="A8" s="221" t="s">
        <v>146</v>
      </c>
      <c r="B8" s="235" t="s">
        <v>147</v>
      </c>
      <c r="C8" s="236" t="s">
        <v>103</v>
      </c>
      <c r="D8" s="237" t="s">
        <v>206</v>
      </c>
    </row>
    <row r="9" spans="1:9" s="144" customFormat="1" ht="21" customHeight="1" thickBot="1" x14ac:dyDescent="0.25">
      <c r="A9" s="238" t="s">
        <v>190</v>
      </c>
      <c r="B9" s="234">
        <v>28000</v>
      </c>
      <c r="C9" s="239" t="s">
        <v>1</v>
      </c>
      <c r="D9" s="233" t="s">
        <v>2</v>
      </c>
      <c r="E9" s="388"/>
      <c r="F9" s="388"/>
      <c r="G9" s="388"/>
      <c r="H9" s="388"/>
      <c r="I9" s="388"/>
    </row>
    <row r="10" spans="1:9" s="21" customFormat="1" ht="15.75" thickBot="1" x14ac:dyDescent="0.25">
      <c r="A10" s="1213" t="s">
        <v>267</v>
      </c>
      <c r="B10" s="1214"/>
      <c r="C10" s="1214"/>
      <c r="D10" s="1214"/>
      <c r="E10" s="1214"/>
      <c r="F10" s="1214"/>
      <c r="G10" s="1214"/>
      <c r="H10" s="1215"/>
    </row>
    <row r="11" spans="1:9" s="64" customFormat="1" ht="29.25" customHeight="1" x14ac:dyDescent="0.2">
      <c r="A11" s="396"/>
      <c r="B11" s="132"/>
      <c r="C11" s="402"/>
      <c r="D11" s="246"/>
      <c r="E11" s="24"/>
      <c r="F11" s="24"/>
      <c r="G11" s="24"/>
      <c r="H11" s="24"/>
      <c r="I11" s="24"/>
    </row>
    <row r="12" spans="1:9" s="64" customFormat="1" ht="29.25" customHeight="1" x14ac:dyDescent="0.2">
      <c r="A12" s="397"/>
      <c r="B12" s="132"/>
      <c r="C12" s="403"/>
      <c r="D12" s="247"/>
      <c r="E12" s="24"/>
      <c r="F12" s="24"/>
      <c r="G12" s="24"/>
      <c r="H12" s="24"/>
      <c r="I12" s="24"/>
    </row>
    <row r="13" spans="1:9" s="64" customFormat="1" ht="29.25" customHeight="1" x14ac:dyDescent="0.2">
      <c r="A13" s="397"/>
      <c r="B13" s="132"/>
      <c r="C13" s="403"/>
      <c r="D13" s="247"/>
      <c r="E13" s="24"/>
      <c r="F13" s="24"/>
      <c r="G13" s="24"/>
      <c r="H13" s="24"/>
      <c r="I13" s="24"/>
    </row>
    <row r="14" spans="1:9" s="64" customFormat="1" ht="29.25" customHeight="1" x14ac:dyDescent="0.2">
      <c r="A14" s="397"/>
      <c r="B14" s="132"/>
      <c r="C14" s="403"/>
      <c r="D14" s="247"/>
      <c r="E14" s="24"/>
      <c r="F14" s="24"/>
      <c r="G14" s="24"/>
      <c r="H14" s="24"/>
      <c r="I14" s="24"/>
    </row>
    <row r="15" spans="1:9" s="64" customFormat="1" ht="29.25" customHeight="1" thickBot="1" x14ac:dyDescent="0.25">
      <c r="A15" s="397"/>
      <c r="B15" s="132"/>
      <c r="C15" s="403"/>
      <c r="D15" s="247"/>
      <c r="E15" s="24"/>
      <c r="F15" s="24"/>
      <c r="G15" s="24"/>
      <c r="H15" s="24"/>
      <c r="I15" s="24"/>
    </row>
    <row r="16" spans="1:9" ht="13.5" thickBot="1" x14ac:dyDescent="0.25">
      <c r="A16" s="270" t="s">
        <v>297</v>
      </c>
      <c r="B16" s="275">
        <f>SUM(B11:B15)</f>
        <v>0</v>
      </c>
      <c r="C16" s="1292"/>
      <c r="D16" s="1293"/>
    </row>
    <row r="17" spans="1:9" ht="17.25" customHeight="1" thickBot="1" x14ac:dyDescent="0.25">
      <c r="A17" s="1231"/>
      <c r="B17" s="1232"/>
      <c r="C17" s="1232"/>
      <c r="D17" s="1233"/>
    </row>
    <row r="18" spans="1:9" s="21" customFormat="1" ht="15.75" thickBot="1" x14ac:dyDescent="0.25">
      <c r="A18" s="1216" t="s">
        <v>268</v>
      </c>
      <c r="B18" s="1217"/>
      <c r="C18" s="1217"/>
      <c r="D18" s="1217"/>
      <c r="E18" s="1217"/>
      <c r="F18" s="1217"/>
      <c r="G18" s="1217"/>
      <c r="H18" s="1218"/>
    </row>
    <row r="19" spans="1:9" s="64" customFormat="1" ht="26.25" customHeight="1" x14ac:dyDescent="0.2">
      <c r="A19" s="398"/>
      <c r="B19" s="124"/>
      <c r="C19" s="401"/>
      <c r="D19" s="248"/>
      <c r="E19" s="24"/>
      <c r="F19" s="24"/>
      <c r="G19" s="24"/>
      <c r="H19" s="24"/>
      <c r="I19" s="24"/>
    </row>
    <row r="20" spans="1:9" s="64" customFormat="1" ht="26.25" customHeight="1" x14ac:dyDescent="0.2">
      <c r="A20" s="398"/>
      <c r="B20" s="124"/>
      <c r="C20" s="401"/>
      <c r="D20" s="248"/>
      <c r="E20" s="24"/>
      <c r="F20" s="24"/>
      <c r="G20" s="24"/>
      <c r="H20" s="24"/>
      <c r="I20" s="24"/>
    </row>
    <row r="21" spans="1:9" s="64" customFormat="1" ht="26.25" customHeight="1" x14ac:dyDescent="0.2">
      <c r="A21" s="398"/>
      <c r="B21" s="124"/>
      <c r="C21" s="401"/>
      <c r="D21" s="248"/>
      <c r="E21" s="24"/>
      <c r="F21" s="24"/>
      <c r="G21" s="24"/>
      <c r="H21" s="24"/>
      <c r="I21" s="24"/>
    </row>
    <row r="22" spans="1:9" s="64" customFormat="1" ht="26.25" customHeight="1" x14ac:dyDescent="0.2">
      <c r="A22" s="398"/>
      <c r="B22" s="124"/>
      <c r="C22" s="401"/>
      <c r="D22" s="248"/>
      <c r="E22" s="24"/>
      <c r="F22" s="24"/>
      <c r="G22" s="24"/>
      <c r="H22" s="24"/>
      <c r="I22" s="24"/>
    </row>
    <row r="23" spans="1:9" s="64" customFormat="1" ht="26.25" customHeight="1" thickBot="1" x14ac:dyDescent="0.25">
      <c r="A23" s="398"/>
      <c r="B23" s="124"/>
      <c r="C23" s="401"/>
      <c r="D23" s="248"/>
      <c r="E23" s="24"/>
      <c r="F23" s="24"/>
      <c r="G23" s="24"/>
      <c r="H23" s="24"/>
      <c r="I23" s="24"/>
    </row>
    <row r="24" spans="1:9" ht="13.5" thickBot="1" x14ac:dyDescent="0.25">
      <c r="A24" s="269" t="s">
        <v>294</v>
      </c>
      <c r="B24" s="279">
        <f>SUM(B19:B23)</f>
        <v>0</v>
      </c>
      <c r="C24" s="1286"/>
      <c r="D24" s="1287"/>
    </row>
    <row r="25" spans="1:9" ht="18.75" customHeight="1" thickBot="1" x14ac:dyDescent="0.25">
      <c r="A25" s="1231"/>
      <c r="B25" s="1232"/>
      <c r="C25" s="1232"/>
      <c r="D25" s="1233"/>
    </row>
    <row r="26" spans="1:9" s="21" customFormat="1" ht="15.75" thickBot="1" x14ac:dyDescent="0.25">
      <c r="A26" s="1210" t="s">
        <v>269</v>
      </c>
      <c r="B26" s="1211"/>
      <c r="C26" s="1211"/>
      <c r="D26" s="1211"/>
      <c r="E26" s="1211"/>
      <c r="F26" s="1211"/>
      <c r="G26" s="1211"/>
      <c r="H26" s="1212"/>
    </row>
    <row r="27" spans="1:9" s="64" customFormat="1" ht="27.75" customHeight="1" x14ac:dyDescent="0.2">
      <c r="A27" s="399"/>
      <c r="B27" s="136"/>
      <c r="C27" s="400"/>
      <c r="D27" s="249"/>
      <c r="E27" s="24"/>
      <c r="F27" s="24"/>
      <c r="G27" s="24"/>
      <c r="H27" s="24"/>
      <c r="I27" s="24"/>
    </row>
    <row r="28" spans="1:9" s="64" customFormat="1" ht="27.75" customHeight="1" x14ac:dyDescent="0.2">
      <c r="A28" s="399"/>
      <c r="B28" s="136"/>
      <c r="C28" s="400"/>
      <c r="D28" s="249"/>
      <c r="E28" s="24"/>
      <c r="F28" s="24"/>
      <c r="G28" s="24"/>
      <c r="H28" s="24"/>
      <c r="I28" s="24"/>
    </row>
    <row r="29" spans="1:9" s="64" customFormat="1" ht="27.75" customHeight="1" x14ac:dyDescent="0.2">
      <c r="A29" s="399"/>
      <c r="B29" s="136"/>
      <c r="C29" s="400"/>
      <c r="D29" s="249"/>
      <c r="E29" s="24"/>
      <c r="F29" s="24"/>
      <c r="G29" s="24"/>
      <c r="H29" s="24"/>
      <c r="I29" s="24"/>
    </row>
    <row r="30" spans="1:9" s="64" customFormat="1" ht="27.75" customHeight="1" x14ac:dyDescent="0.2">
      <c r="A30" s="399"/>
      <c r="B30" s="136"/>
      <c r="C30" s="400"/>
      <c r="D30" s="249"/>
      <c r="E30" s="24"/>
      <c r="F30" s="24"/>
      <c r="G30" s="24"/>
      <c r="H30" s="24"/>
      <c r="I30" s="24"/>
    </row>
    <row r="31" spans="1:9" s="64" customFormat="1" ht="27.75" customHeight="1" thickBot="1" x14ac:dyDescent="0.25">
      <c r="A31" s="399"/>
      <c r="B31" s="136"/>
      <c r="C31" s="400"/>
      <c r="D31" s="249"/>
      <c r="E31" s="24"/>
      <c r="F31" s="24"/>
      <c r="G31" s="24"/>
      <c r="H31" s="24"/>
      <c r="I31" s="24"/>
    </row>
    <row r="32" spans="1:9" ht="13.5" thickBot="1" x14ac:dyDescent="0.25">
      <c r="A32" s="267" t="s">
        <v>295</v>
      </c>
      <c r="B32" s="283">
        <f>SUM(B27:B31)</f>
        <v>0</v>
      </c>
      <c r="C32" s="1288"/>
      <c r="D32" s="1289"/>
    </row>
    <row r="33" spans="1:8" ht="13.5" thickBot="1" x14ac:dyDescent="0.25">
      <c r="A33" s="1231"/>
      <c r="B33" s="1232"/>
      <c r="C33" s="1232"/>
      <c r="D33" s="1233"/>
    </row>
    <row r="34" spans="1:8" s="21" customFormat="1" ht="15.75" customHeight="1" thickBot="1" x14ac:dyDescent="0.25">
      <c r="A34" s="1228" t="s">
        <v>270</v>
      </c>
      <c r="B34" s="1229"/>
      <c r="C34" s="1229"/>
      <c r="D34" s="1229"/>
      <c r="E34" s="1229"/>
      <c r="F34" s="1229"/>
      <c r="G34" s="1229"/>
      <c r="H34" s="1230"/>
    </row>
    <row r="35" spans="1:8" x14ac:dyDescent="0.2">
      <c r="A35" s="737"/>
      <c r="B35" s="715"/>
      <c r="C35" s="738"/>
      <c r="D35" s="739"/>
    </row>
    <row r="36" spans="1:8" x14ac:dyDescent="0.2">
      <c r="A36" s="737"/>
      <c r="B36" s="715"/>
      <c r="C36" s="738"/>
      <c r="D36" s="739"/>
    </row>
    <row r="37" spans="1:8" x14ac:dyDescent="0.2">
      <c r="A37" s="737"/>
      <c r="B37" s="715"/>
      <c r="C37" s="738"/>
      <c r="D37" s="739"/>
    </row>
    <row r="38" spans="1:8" x14ac:dyDescent="0.2">
      <c r="A38" s="737"/>
      <c r="B38" s="715"/>
      <c r="C38" s="738"/>
      <c r="D38" s="739"/>
    </row>
    <row r="39" spans="1:8" ht="13.5" thickBot="1" x14ac:dyDescent="0.25">
      <c r="A39" s="737"/>
      <c r="B39" s="715"/>
      <c r="C39" s="738"/>
      <c r="D39" s="739"/>
    </row>
    <row r="40" spans="1:8" ht="13.5" thickBot="1" x14ac:dyDescent="0.25">
      <c r="A40" s="740" t="s">
        <v>296</v>
      </c>
      <c r="B40" s="708">
        <f>SUM(B35:B39)</f>
        <v>0</v>
      </c>
      <c r="C40" s="1279"/>
      <c r="D40" s="1280"/>
    </row>
    <row r="41" spans="1:8" ht="13.5" thickBot="1" x14ac:dyDescent="0.25">
      <c r="A41" s="1231"/>
      <c r="B41" s="1232"/>
      <c r="C41" s="1232"/>
      <c r="D41" s="1233"/>
    </row>
    <row r="42" spans="1:8" ht="13.5" thickBot="1" x14ac:dyDescent="0.25">
      <c r="A42" s="268" t="s">
        <v>143</v>
      </c>
      <c r="B42" s="284">
        <f>$B$32+$B$24+$B$16+$B$40</f>
        <v>0</v>
      </c>
      <c r="C42" s="1290"/>
      <c r="D42" s="1291"/>
    </row>
    <row r="44" spans="1:8" ht="13.5" thickBot="1" x14ac:dyDescent="0.25">
      <c r="A44" s="21" t="s">
        <v>215</v>
      </c>
    </row>
    <row r="45" spans="1:8" ht="94.5" customHeight="1" thickBot="1" x14ac:dyDescent="0.25">
      <c r="A45" s="882"/>
      <c r="B45" s="883"/>
      <c r="C45" s="883"/>
      <c r="D45" s="884"/>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9">
    <mergeCell ref="A45:D45"/>
    <mergeCell ref="A2:D2"/>
    <mergeCell ref="A6:D6"/>
    <mergeCell ref="A5:D5"/>
    <mergeCell ref="A3:D3"/>
    <mergeCell ref="C24:D24"/>
    <mergeCell ref="C32:D32"/>
    <mergeCell ref="C42:D42"/>
    <mergeCell ref="C16:D16"/>
    <mergeCell ref="A17:D17"/>
    <mergeCell ref="A25:D25"/>
    <mergeCell ref="A33:D33"/>
    <mergeCell ref="C40:D40"/>
    <mergeCell ref="A41:D41"/>
    <mergeCell ref="A34:H34"/>
    <mergeCell ref="D1:E1"/>
    <mergeCell ref="A10:H10"/>
    <mergeCell ref="A18:H18"/>
    <mergeCell ref="A26:H26"/>
  </mergeCells>
  <phoneticPr fontId="2" type="noConversion"/>
  <conditionalFormatting sqref="C1">
    <cfRule type="beginsWith" dxfId="5"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showGridLines="0" zoomScaleNormal="100" workbookViewId="0">
      <selection activeCell="A28" sqref="A28"/>
    </sheetView>
  </sheetViews>
  <sheetFormatPr defaultColWidth="9.140625" defaultRowHeight="12.75" x14ac:dyDescent="0.2"/>
  <cols>
    <col min="1" max="1" width="41.85546875" style="786" customWidth="1"/>
    <col min="2" max="2" width="19.42578125" style="850" customWidth="1"/>
    <col min="3" max="3" width="41.5703125" style="851" customWidth="1"/>
    <col min="4" max="4" width="14.42578125" style="851" customWidth="1"/>
    <col min="5" max="5" width="15.7109375" style="851" bestFit="1" customWidth="1"/>
    <col min="6" max="6" width="45" style="849" customWidth="1"/>
    <col min="7" max="7" width="0.85546875" style="786" customWidth="1"/>
    <col min="8" max="8" width="4.7109375" style="786" customWidth="1"/>
    <col min="9" max="9" width="15.140625" style="786" customWidth="1"/>
    <col min="10" max="10" width="14" style="786" customWidth="1"/>
    <col min="11" max="11" width="17.5703125" style="786" customWidth="1"/>
    <col min="12" max="16384" width="9.140625" style="786"/>
  </cols>
  <sheetData>
    <row r="1" spans="1:11" s="21" customFormat="1" ht="24.75" customHeight="1" x14ac:dyDescent="0.2">
      <c r="A1" s="1185" t="s">
        <v>228</v>
      </c>
      <c r="B1" s="1185"/>
      <c r="C1" s="762">
        <f>'[1]Instructions and Summary'!B4</f>
        <v>0</v>
      </c>
      <c r="D1" s="762"/>
      <c r="E1" s="762"/>
      <c r="F1" s="1234" t="str">
        <f>'Instructions and Summary'!H1</f>
        <v>9/16/2020   V 6.22</v>
      </c>
      <c r="G1" s="1298"/>
    </row>
    <row r="2" spans="1:11" s="23" customFormat="1" ht="23.25" customHeight="1" thickBot="1" x14ac:dyDescent="0.25">
      <c r="A2" s="1183" t="s">
        <v>95</v>
      </c>
      <c r="B2" s="1183"/>
      <c r="C2" s="1183"/>
      <c r="D2" s="1183"/>
      <c r="E2" s="1183"/>
      <c r="F2" s="1183"/>
      <c r="G2" s="22"/>
      <c r="H2" s="22"/>
      <c r="I2" s="22"/>
      <c r="J2" s="22"/>
    </row>
    <row r="3" spans="1:11" ht="12.75" customHeight="1" x14ac:dyDescent="0.2">
      <c r="A3" s="1305" t="s">
        <v>275</v>
      </c>
      <c r="B3" s="1305"/>
      <c r="C3" s="1305"/>
      <c r="D3" s="1305"/>
      <c r="E3" s="1305"/>
      <c r="F3" s="1305"/>
      <c r="I3" s="1294" t="s">
        <v>276</v>
      </c>
      <c r="J3" s="1295"/>
      <c r="K3" s="1296"/>
    </row>
    <row r="4" spans="1:11" ht="15" customHeight="1" x14ac:dyDescent="0.2">
      <c r="A4" s="1306"/>
      <c r="B4" s="1306"/>
      <c r="C4" s="1306"/>
      <c r="D4" s="1306"/>
      <c r="E4" s="1306"/>
      <c r="F4" s="1306"/>
      <c r="I4" s="1307" t="s">
        <v>277</v>
      </c>
      <c r="J4" s="1308"/>
      <c r="K4" s="787">
        <f>SUMIFS($B$28:$B$116,$D$28:$D$116,"Yes",$E$28:$E$116,I4)</f>
        <v>0</v>
      </c>
    </row>
    <row r="5" spans="1:11" ht="15" customHeight="1" x14ac:dyDescent="0.2">
      <c r="A5" s="1306"/>
      <c r="B5" s="1306"/>
      <c r="C5" s="1306"/>
      <c r="D5" s="1306"/>
      <c r="E5" s="1306"/>
      <c r="F5" s="1306"/>
      <c r="I5" s="1307" t="s">
        <v>278</v>
      </c>
      <c r="J5" s="1308"/>
      <c r="K5" s="787">
        <f>SUMIFS($B$28:$B$116,$D$28:$D$116,"Yes",$E$28:$E$116,I5)</f>
        <v>0</v>
      </c>
    </row>
    <row r="6" spans="1:11" ht="15" customHeight="1" x14ac:dyDescent="0.2">
      <c r="A6" s="1306"/>
      <c r="B6" s="1306"/>
      <c r="C6" s="1306"/>
      <c r="D6" s="1306"/>
      <c r="E6" s="1306"/>
      <c r="F6" s="1306"/>
      <c r="I6" s="1307" t="s">
        <v>279</v>
      </c>
      <c r="J6" s="1308"/>
      <c r="K6" s="787">
        <f t="shared" ref="K6:K11" si="0">SUMIFS($B$28:$B$116,$D$28:$D$116,"Yes",$E$28:$E$116,I6)</f>
        <v>0</v>
      </c>
    </row>
    <row r="7" spans="1:11" ht="15" customHeight="1" x14ac:dyDescent="0.2">
      <c r="A7" s="1306"/>
      <c r="B7" s="1306"/>
      <c r="C7" s="1306"/>
      <c r="D7" s="1306"/>
      <c r="E7" s="1306"/>
      <c r="F7" s="1306"/>
      <c r="I7" s="1307" t="s">
        <v>280</v>
      </c>
      <c r="J7" s="1308"/>
      <c r="K7" s="787">
        <f t="shared" si="0"/>
        <v>0</v>
      </c>
    </row>
    <row r="8" spans="1:11" ht="15" customHeight="1" x14ac:dyDescent="0.2">
      <c r="A8" s="1306"/>
      <c r="B8" s="1306"/>
      <c r="C8" s="1306"/>
      <c r="D8" s="1306"/>
      <c r="E8" s="1306"/>
      <c r="F8" s="1306"/>
      <c r="I8" s="1307" t="s">
        <v>281</v>
      </c>
      <c r="J8" s="1308"/>
      <c r="K8" s="787">
        <f t="shared" si="0"/>
        <v>0</v>
      </c>
    </row>
    <row r="9" spans="1:11" ht="15" customHeight="1" x14ac:dyDescent="0.2">
      <c r="A9" s="1306"/>
      <c r="B9" s="1306"/>
      <c r="C9" s="1306"/>
      <c r="D9" s="1306"/>
      <c r="E9" s="1306"/>
      <c r="F9" s="1306"/>
      <c r="I9" s="1307" t="s">
        <v>282</v>
      </c>
      <c r="J9" s="1308"/>
      <c r="K9" s="787">
        <f t="shared" si="0"/>
        <v>0</v>
      </c>
    </row>
    <row r="10" spans="1:11" ht="15" customHeight="1" x14ac:dyDescent="0.2">
      <c r="A10" s="1306"/>
      <c r="B10" s="1306"/>
      <c r="C10" s="1306"/>
      <c r="D10" s="1306"/>
      <c r="E10" s="1306"/>
      <c r="F10" s="1306"/>
      <c r="I10" s="1307" t="s">
        <v>283</v>
      </c>
      <c r="J10" s="1308"/>
      <c r="K10" s="787">
        <f t="shared" si="0"/>
        <v>0</v>
      </c>
    </row>
    <row r="11" spans="1:11" ht="15" customHeight="1" x14ac:dyDescent="0.2">
      <c r="A11" s="1306"/>
      <c r="B11" s="1306"/>
      <c r="C11" s="1306"/>
      <c r="D11" s="1306"/>
      <c r="E11" s="1306"/>
      <c r="F11" s="1306"/>
      <c r="I11" s="1307" t="s">
        <v>284</v>
      </c>
      <c r="J11" s="1308"/>
      <c r="K11" s="787">
        <f t="shared" si="0"/>
        <v>0</v>
      </c>
    </row>
    <row r="12" spans="1:11" ht="15" customHeight="1" x14ac:dyDescent="0.2">
      <c r="A12" s="1306"/>
      <c r="B12" s="1306"/>
      <c r="C12" s="1306"/>
      <c r="D12" s="1306"/>
      <c r="E12" s="1306"/>
      <c r="F12" s="1306"/>
      <c r="I12" s="1309" t="s">
        <v>285</v>
      </c>
      <c r="J12" s="1310"/>
      <c r="K12" s="788">
        <f>SUM(K4:K11)</f>
        <v>0</v>
      </c>
    </row>
    <row r="13" spans="1:11" ht="15" customHeight="1" x14ac:dyDescent="0.2">
      <c r="A13" s="1306"/>
      <c r="B13" s="1306"/>
      <c r="C13" s="1306"/>
      <c r="D13" s="1306"/>
      <c r="E13" s="1306"/>
      <c r="F13" s="1306"/>
    </row>
    <row r="14" spans="1:11" ht="15" customHeight="1" x14ac:dyDescent="0.2">
      <c r="A14" s="1306"/>
      <c r="B14" s="1306"/>
      <c r="C14" s="1306"/>
      <c r="D14" s="1306"/>
      <c r="E14" s="1306"/>
      <c r="F14" s="1306"/>
      <c r="I14" s="1309" t="s">
        <v>291</v>
      </c>
      <c r="J14" s="1310"/>
      <c r="K14" s="787">
        <f>SUMIF(D28:D47, "Yes", B28:B47)</f>
        <v>0</v>
      </c>
    </row>
    <row r="15" spans="1:11" ht="15" customHeight="1" x14ac:dyDescent="0.2">
      <c r="A15" s="1306"/>
      <c r="B15" s="1306"/>
      <c r="C15" s="1306"/>
      <c r="D15" s="1306"/>
      <c r="E15" s="1306"/>
      <c r="F15" s="1306"/>
      <c r="I15" s="1309" t="s">
        <v>290</v>
      </c>
      <c r="J15" s="1310"/>
      <c r="K15" s="787">
        <f>SUMIF(D51:D70, "Yes", B51:B70)</f>
        <v>0</v>
      </c>
    </row>
    <row r="16" spans="1:11" ht="15" customHeight="1" x14ac:dyDescent="0.2">
      <c r="A16" s="1306"/>
      <c r="B16" s="1306"/>
      <c r="C16" s="1306"/>
      <c r="D16" s="1306"/>
      <c r="E16" s="1306"/>
      <c r="F16" s="1306"/>
      <c r="I16" s="1309" t="s">
        <v>293</v>
      </c>
      <c r="J16" s="1310"/>
      <c r="K16" s="787">
        <f>SUMIF(D74:D93, "Yes", B74:B93)</f>
        <v>0</v>
      </c>
    </row>
    <row r="17" spans="1:11" ht="15" customHeight="1" x14ac:dyDescent="0.2">
      <c r="A17" s="1306"/>
      <c r="B17" s="1306"/>
      <c r="C17" s="1306"/>
      <c r="D17" s="1306"/>
      <c r="E17" s="1306"/>
      <c r="F17" s="1306"/>
      <c r="I17" s="1309" t="s">
        <v>292</v>
      </c>
      <c r="J17" s="1310"/>
      <c r="K17" s="787">
        <f>SUMIF(D97:D116, "Yes", B97:B116)</f>
        <v>0</v>
      </c>
    </row>
    <row r="18" spans="1:11" x14ac:dyDescent="0.2">
      <c r="A18" s="1306"/>
      <c r="B18" s="1306"/>
      <c r="C18" s="1306"/>
      <c r="D18" s="1306"/>
      <c r="E18" s="1306"/>
      <c r="F18" s="1306"/>
    </row>
    <row r="19" spans="1:11" ht="16.5" customHeight="1" x14ac:dyDescent="0.2">
      <c r="A19" s="1306"/>
      <c r="B19" s="1306"/>
      <c r="C19" s="1306"/>
      <c r="D19" s="1306"/>
      <c r="E19" s="1306"/>
      <c r="F19" s="1306"/>
      <c r="I19" s="1294" t="s">
        <v>299</v>
      </c>
      <c r="J19" s="1295"/>
      <c r="K19" s="1296"/>
    </row>
    <row r="20" spans="1:11" ht="12.75" customHeight="1" x14ac:dyDescent="0.2">
      <c r="A20" s="1306"/>
      <c r="B20" s="1306"/>
      <c r="C20" s="1306"/>
      <c r="D20" s="1306"/>
      <c r="E20" s="1306"/>
      <c r="F20" s="1306"/>
      <c r="I20" s="788" t="s">
        <v>142</v>
      </c>
      <c r="J20" s="1357">
        <f>B122</f>
        <v>0</v>
      </c>
      <c r="K20" s="881" t="e">
        <f>(J20/'SF-424A'!I13)</f>
        <v>#DIV/0!</v>
      </c>
    </row>
    <row r="21" spans="1:11" ht="12.75" customHeight="1" x14ac:dyDescent="0.2">
      <c r="A21" s="1306"/>
      <c r="B21" s="1306"/>
      <c r="C21" s="1306"/>
      <c r="D21" s="1306"/>
      <c r="E21" s="1306"/>
      <c r="F21" s="1306"/>
    </row>
    <row r="22" spans="1:11" ht="13.5" customHeight="1" thickBot="1" x14ac:dyDescent="0.25">
      <c r="A22" s="789"/>
      <c r="B22" s="790"/>
      <c r="C22" s="790"/>
      <c r="D22" s="790"/>
      <c r="E22" s="790"/>
      <c r="F22" s="790"/>
    </row>
    <row r="23" spans="1:11" s="66" customFormat="1" ht="15.75" customHeight="1" thickBot="1" x14ac:dyDescent="0.25">
      <c r="A23" s="791" t="s">
        <v>123</v>
      </c>
      <c r="B23" s="792" t="s">
        <v>124</v>
      </c>
      <c r="C23" s="793" t="s">
        <v>103</v>
      </c>
      <c r="D23" s="794" t="s">
        <v>286</v>
      </c>
      <c r="E23" s="794" t="s">
        <v>287</v>
      </c>
      <c r="F23" s="795" t="s">
        <v>206</v>
      </c>
      <c r="I23" s="806" t="s">
        <v>289</v>
      </c>
      <c r="J23" s="806"/>
      <c r="K23" s="21"/>
    </row>
    <row r="24" spans="1:11" ht="13.5" thickBot="1" x14ac:dyDescent="0.25">
      <c r="A24" s="796" t="s">
        <v>191</v>
      </c>
      <c r="B24" s="797">
        <v>16000</v>
      </c>
      <c r="C24" s="798" t="s">
        <v>154</v>
      </c>
      <c r="D24" s="799" t="s">
        <v>288</v>
      </c>
      <c r="E24" s="799"/>
      <c r="F24" s="800" t="s">
        <v>155</v>
      </c>
      <c r="I24" s="389" t="s">
        <v>288</v>
      </c>
      <c r="J24" s="389"/>
    </row>
    <row r="25" spans="1:11" ht="13.5" thickBot="1" x14ac:dyDescent="0.25">
      <c r="A25" s="801" t="s">
        <v>192</v>
      </c>
      <c r="B25" s="802">
        <v>10000</v>
      </c>
      <c r="C25" s="803" t="s">
        <v>152</v>
      </c>
      <c r="D25" s="799" t="s">
        <v>288</v>
      </c>
      <c r="E25" s="799"/>
      <c r="F25" s="804" t="s">
        <v>166</v>
      </c>
    </row>
    <row r="26" spans="1:11" ht="13.5" thickBot="1" x14ac:dyDescent="0.25">
      <c r="A26" s="230" t="s">
        <v>193</v>
      </c>
      <c r="B26" s="234">
        <v>4000</v>
      </c>
      <c r="C26" s="805" t="s">
        <v>168</v>
      </c>
      <c r="D26" s="799" t="s">
        <v>289</v>
      </c>
      <c r="E26" s="799" t="s">
        <v>279</v>
      </c>
      <c r="F26" s="233" t="s">
        <v>167</v>
      </c>
    </row>
    <row r="27" spans="1:11" s="21" customFormat="1" ht="15.75" thickBot="1" x14ac:dyDescent="0.25">
      <c r="A27" s="766"/>
      <c r="B27" s="767"/>
      <c r="C27" s="767" t="s">
        <v>267</v>
      </c>
      <c r="D27" s="767"/>
      <c r="E27" s="767"/>
      <c r="F27" s="768"/>
      <c r="I27" s="786"/>
      <c r="J27" s="786"/>
      <c r="K27" s="786"/>
    </row>
    <row r="28" spans="1:11" x14ac:dyDescent="0.2">
      <c r="A28" s="807"/>
      <c r="B28" s="392"/>
      <c r="C28" s="808"/>
      <c r="D28" s="809"/>
      <c r="E28" s="809"/>
      <c r="F28" s="570"/>
    </row>
    <row r="29" spans="1:11" x14ac:dyDescent="0.2">
      <c r="A29" s="807"/>
      <c r="B29" s="392"/>
      <c r="C29" s="808"/>
      <c r="D29" s="809"/>
      <c r="E29" s="809"/>
      <c r="F29" s="570"/>
    </row>
    <row r="30" spans="1:11" x14ac:dyDescent="0.2">
      <c r="A30" s="807"/>
      <c r="B30" s="392"/>
      <c r="C30" s="808"/>
      <c r="D30" s="809"/>
      <c r="E30" s="809"/>
      <c r="F30" s="570"/>
    </row>
    <row r="31" spans="1:11" x14ac:dyDescent="0.2">
      <c r="A31" s="807"/>
      <c r="B31" s="392"/>
      <c r="C31" s="808"/>
      <c r="D31" s="809"/>
      <c r="E31" s="809"/>
      <c r="F31" s="570"/>
    </row>
    <row r="32" spans="1:11" x14ac:dyDescent="0.2">
      <c r="A32" s="807"/>
      <c r="B32" s="392"/>
      <c r="C32" s="808"/>
      <c r="D32" s="809"/>
      <c r="E32" s="809"/>
      <c r="F32" s="570"/>
    </row>
    <row r="33" spans="1:11" x14ac:dyDescent="0.2">
      <c r="A33" s="807"/>
      <c r="B33" s="392"/>
      <c r="C33" s="808"/>
      <c r="D33" s="809"/>
      <c r="E33" s="809"/>
      <c r="F33" s="570"/>
    </row>
    <row r="34" spans="1:11" x14ac:dyDescent="0.2">
      <c r="A34" s="807"/>
      <c r="B34" s="392"/>
      <c r="C34" s="808"/>
      <c r="D34" s="809"/>
      <c r="E34" s="809"/>
      <c r="F34" s="570"/>
    </row>
    <row r="35" spans="1:11" ht="13.5" customHeight="1" x14ac:dyDescent="0.2">
      <c r="A35" s="807"/>
      <c r="B35" s="392"/>
      <c r="C35" s="808"/>
      <c r="D35" s="809"/>
      <c r="E35" s="809"/>
      <c r="F35" s="570"/>
    </row>
    <row r="36" spans="1:11" ht="15.75" customHeight="1" x14ac:dyDescent="0.2">
      <c r="A36" s="807"/>
      <c r="B36" s="392"/>
      <c r="C36" s="808"/>
      <c r="D36" s="809"/>
      <c r="E36" s="809"/>
      <c r="F36" s="570"/>
    </row>
    <row r="37" spans="1:11" ht="15.75" customHeight="1" x14ac:dyDescent="0.2">
      <c r="A37" s="807"/>
      <c r="B37" s="392"/>
      <c r="C37" s="808"/>
      <c r="D37" s="809"/>
      <c r="E37" s="809"/>
      <c r="F37" s="570"/>
    </row>
    <row r="38" spans="1:11" ht="15.75" customHeight="1" x14ac:dyDescent="0.2">
      <c r="A38" s="807"/>
      <c r="B38" s="392"/>
      <c r="C38" s="808"/>
      <c r="D38" s="809"/>
      <c r="E38" s="809"/>
      <c r="F38" s="570"/>
    </row>
    <row r="39" spans="1:11" x14ac:dyDescent="0.2">
      <c r="A39" s="807"/>
      <c r="B39" s="392"/>
      <c r="C39" s="808"/>
      <c r="D39" s="809"/>
      <c r="E39" s="809"/>
      <c r="F39" s="570"/>
    </row>
    <row r="40" spans="1:11" x14ac:dyDescent="0.2">
      <c r="A40" s="807"/>
      <c r="B40" s="392"/>
      <c r="C40" s="808"/>
      <c r="D40" s="809"/>
      <c r="E40" s="809"/>
      <c r="F40" s="570"/>
    </row>
    <row r="41" spans="1:11" x14ac:dyDescent="0.2">
      <c r="A41" s="807"/>
      <c r="B41" s="392"/>
      <c r="C41" s="808"/>
      <c r="D41" s="809"/>
      <c r="E41" s="809"/>
      <c r="F41" s="570"/>
    </row>
    <row r="42" spans="1:11" x14ac:dyDescent="0.2">
      <c r="A42" s="807"/>
      <c r="B42" s="392"/>
      <c r="C42" s="808"/>
      <c r="D42" s="809"/>
      <c r="E42" s="809"/>
      <c r="F42" s="570"/>
    </row>
    <row r="43" spans="1:11" x14ac:dyDescent="0.2">
      <c r="A43" s="807"/>
      <c r="B43" s="392"/>
      <c r="C43" s="808"/>
      <c r="D43" s="809"/>
      <c r="E43" s="809"/>
      <c r="F43" s="570"/>
    </row>
    <row r="44" spans="1:11" x14ac:dyDescent="0.2">
      <c r="A44" s="807"/>
      <c r="B44" s="392"/>
      <c r="C44" s="808"/>
      <c r="D44" s="809"/>
      <c r="E44" s="809"/>
      <c r="F44" s="570"/>
    </row>
    <row r="45" spans="1:11" x14ac:dyDescent="0.2">
      <c r="A45" s="810"/>
      <c r="B45" s="748"/>
      <c r="C45" s="811"/>
      <c r="D45" s="812"/>
      <c r="E45" s="809"/>
      <c r="F45" s="568"/>
    </row>
    <row r="46" spans="1:11" x14ac:dyDescent="0.2">
      <c r="A46" s="810"/>
      <c r="B46" s="748"/>
      <c r="C46" s="811"/>
      <c r="D46" s="812"/>
      <c r="E46" s="809"/>
      <c r="F46" s="568"/>
      <c r="I46" s="21"/>
      <c r="J46" s="21"/>
      <c r="K46" s="21"/>
    </row>
    <row r="47" spans="1:11" ht="13.5" thickBot="1" x14ac:dyDescent="0.25">
      <c r="A47" s="810"/>
      <c r="B47" s="748"/>
      <c r="C47" s="811"/>
      <c r="D47" s="812"/>
      <c r="E47" s="809"/>
      <c r="F47" s="568"/>
    </row>
    <row r="48" spans="1:11" ht="13.5" thickBot="1" x14ac:dyDescent="0.25">
      <c r="A48" s="270" t="s">
        <v>297</v>
      </c>
      <c r="B48" s="275">
        <f>SUM(B28:B47)</f>
        <v>0</v>
      </c>
      <c r="C48" s="813"/>
      <c r="D48" s="814"/>
      <c r="E48" s="814"/>
      <c r="F48" s="815"/>
    </row>
    <row r="49" spans="1:11" ht="13.5" thickBot="1" x14ac:dyDescent="0.25">
      <c r="A49" s="769"/>
      <c r="B49" s="770"/>
      <c r="C49" s="770"/>
      <c r="D49" s="770"/>
      <c r="E49" s="770"/>
      <c r="F49" s="771"/>
    </row>
    <row r="50" spans="1:11" s="21" customFormat="1" ht="15.75" thickBot="1" x14ac:dyDescent="0.25">
      <c r="A50" s="876"/>
      <c r="B50" s="877"/>
      <c r="C50" s="877" t="s">
        <v>268</v>
      </c>
      <c r="D50" s="877"/>
      <c r="E50" s="877"/>
      <c r="F50" s="878"/>
      <c r="I50" s="786"/>
      <c r="J50" s="786"/>
      <c r="K50" s="786"/>
    </row>
    <row r="51" spans="1:11" x14ac:dyDescent="0.2">
      <c r="A51" s="816"/>
      <c r="B51" s="391"/>
      <c r="C51" s="817"/>
      <c r="D51" s="818"/>
      <c r="E51" s="819"/>
      <c r="F51" s="574"/>
    </row>
    <row r="52" spans="1:11" x14ac:dyDescent="0.2">
      <c r="A52" s="820"/>
      <c r="B52" s="821"/>
      <c r="C52" s="822"/>
      <c r="D52" s="819"/>
      <c r="E52" s="819"/>
      <c r="F52" s="575"/>
    </row>
    <row r="53" spans="1:11" x14ac:dyDescent="0.2">
      <c r="A53" s="820"/>
      <c r="B53" s="821"/>
      <c r="C53" s="822"/>
      <c r="D53" s="819"/>
      <c r="E53" s="819"/>
      <c r="F53" s="575"/>
    </row>
    <row r="54" spans="1:11" x14ac:dyDescent="0.2">
      <c r="A54" s="820"/>
      <c r="B54" s="821"/>
      <c r="C54" s="822"/>
      <c r="D54" s="819"/>
      <c r="E54" s="819"/>
      <c r="F54" s="575"/>
    </row>
    <row r="55" spans="1:11" x14ac:dyDescent="0.2">
      <c r="A55" s="820"/>
      <c r="B55" s="821"/>
      <c r="C55" s="822"/>
      <c r="D55" s="819"/>
      <c r="E55" s="819"/>
      <c r="F55" s="575"/>
    </row>
    <row r="56" spans="1:11" x14ac:dyDescent="0.2">
      <c r="A56" s="820"/>
      <c r="B56" s="821"/>
      <c r="C56" s="822"/>
      <c r="D56" s="819"/>
      <c r="E56" s="819"/>
      <c r="F56" s="575"/>
    </row>
    <row r="57" spans="1:11" x14ac:dyDescent="0.2">
      <c r="A57" s="820"/>
      <c r="B57" s="821"/>
      <c r="C57" s="822"/>
      <c r="D57" s="819"/>
      <c r="E57" s="819"/>
      <c r="F57" s="575"/>
    </row>
    <row r="58" spans="1:11" ht="15.75" customHeight="1" x14ac:dyDescent="0.2">
      <c r="A58" s="820"/>
      <c r="B58" s="821"/>
      <c r="C58" s="822"/>
      <c r="D58" s="819"/>
      <c r="E58" s="819"/>
      <c r="F58" s="575"/>
    </row>
    <row r="59" spans="1:11" ht="15.75" customHeight="1" x14ac:dyDescent="0.2">
      <c r="A59" s="820"/>
      <c r="B59" s="821"/>
      <c r="C59" s="822"/>
      <c r="D59" s="819"/>
      <c r="E59" s="819"/>
      <c r="F59" s="575"/>
    </row>
    <row r="60" spans="1:11" ht="15.75" customHeight="1" x14ac:dyDescent="0.2">
      <c r="A60" s="820"/>
      <c r="B60" s="821"/>
      <c r="C60" s="822"/>
      <c r="D60" s="819"/>
      <c r="E60" s="819"/>
      <c r="F60" s="575"/>
    </row>
    <row r="61" spans="1:11" ht="15.75" customHeight="1" x14ac:dyDescent="0.2">
      <c r="A61" s="820"/>
      <c r="B61" s="821"/>
      <c r="C61" s="822"/>
      <c r="D61" s="819"/>
      <c r="E61" s="819"/>
      <c r="F61" s="575"/>
    </row>
    <row r="62" spans="1:11" x14ac:dyDescent="0.2">
      <c r="A62" s="820"/>
      <c r="B62" s="821"/>
      <c r="C62" s="822"/>
      <c r="D62" s="819"/>
      <c r="E62" s="819"/>
      <c r="F62" s="575"/>
    </row>
    <row r="63" spans="1:11" x14ac:dyDescent="0.2">
      <c r="A63" s="820"/>
      <c r="B63" s="821"/>
      <c r="C63" s="822"/>
      <c r="D63" s="819"/>
      <c r="E63" s="819"/>
      <c r="F63" s="575"/>
    </row>
    <row r="64" spans="1:11" x14ac:dyDescent="0.2">
      <c r="A64" s="820"/>
      <c r="B64" s="821"/>
      <c r="C64" s="822"/>
      <c r="D64" s="819"/>
      <c r="E64" s="819"/>
      <c r="F64" s="575"/>
    </row>
    <row r="65" spans="1:11" x14ac:dyDescent="0.2">
      <c r="A65" s="820"/>
      <c r="B65" s="821"/>
      <c r="C65" s="822"/>
      <c r="D65" s="819"/>
      <c r="E65" s="819"/>
      <c r="F65" s="575"/>
    </row>
    <row r="66" spans="1:11" x14ac:dyDescent="0.2">
      <c r="A66" s="820"/>
      <c r="B66" s="821"/>
      <c r="C66" s="822"/>
      <c r="D66" s="819"/>
      <c r="E66" s="819"/>
      <c r="F66" s="575"/>
    </row>
    <row r="67" spans="1:11" x14ac:dyDescent="0.2">
      <c r="A67" s="820"/>
      <c r="B67" s="821"/>
      <c r="C67" s="822"/>
      <c r="D67" s="819"/>
      <c r="E67" s="819"/>
      <c r="F67" s="575"/>
    </row>
    <row r="68" spans="1:11" x14ac:dyDescent="0.2">
      <c r="A68" s="823"/>
      <c r="B68" s="824"/>
      <c r="C68" s="825"/>
      <c r="D68" s="826"/>
      <c r="E68" s="819"/>
      <c r="F68" s="576"/>
    </row>
    <row r="69" spans="1:11" x14ac:dyDescent="0.2">
      <c r="A69" s="823"/>
      <c r="B69" s="824"/>
      <c r="C69" s="825"/>
      <c r="D69" s="826"/>
      <c r="E69" s="819"/>
      <c r="F69" s="576"/>
      <c r="I69" s="21"/>
      <c r="J69" s="21"/>
      <c r="K69" s="21"/>
    </row>
    <row r="70" spans="1:11" ht="13.5" thickBot="1" x14ac:dyDescent="0.25">
      <c r="A70" s="823"/>
      <c r="B70" s="824"/>
      <c r="C70" s="825"/>
      <c r="D70" s="826"/>
      <c r="E70" s="819"/>
      <c r="F70" s="576"/>
    </row>
    <row r="71" spans="1:11" ht="13.5" thickBot="1" x14ac:dyDescent="0.25">
      <c r="A71" s="269" t="s">
        <v>294</v>
      </c>
      <c r="B71" s="279">
        <f>SUM(B51:B70)</f>
        <v>0</v>
      </c>
      <c r="C71" s="827"/>
      <c r="D71" s="828"/>
      <c r="E71" s="828"/>
      <c r="F71" s="829"/>
    </row>
    <row r="72" spans="1:11" ht="13.5" thickBot="1" x14ac:dyDescent="0.25">
      <c r="A72" s="769"/>
      <c r="B72" s="770"/>
      <c r="C72" s="770"/>
      <c r="D72" s="770"/>
      <c r="E72" s="770"/>
      <c r="F72" s="771"/>
    </row>
    <row r="73" spans="1:11" s="21" customFormat="1" ht="15.75" thickBot="1" x14ac:dyDescent="0.25">
      <c r="A73" s="763"/>
      <c r="B73" s="764"/>
      <c r="C73" s="764" t="s">
        <v>269</v>
      </c>
      <c r="D73" s="764"/>
      <c r="E73" s="764"/>
      <c r="F73" s="765"/>
      <c r="I73" s="786"/>
      <c r="J73" s="786"/>
      <c r="K73" s="786"/>
    </row>
    <row r="74" spans="1:11" x14ac:dyDescent="0.2">
      <c r="A74" s="830"/>
      <c r="B74" s="831"/>
      <c r="C74" s="832"/>
      <c r="D74" s="833"/>
      <c r="E74" s="834"/>
      <c r="F74" s="580"/>
    </row>
    <row r="75" spans="1:11" x14ac:dyDescent="0.2">
      <c r="A75" s="835"/>
      <c r="B75" s="836"/>
      <c r="C75" s="837"/>
      <c r="D75" s="834"/>
      <c r="E75" s="834"/>
      <c r="F75" s="581"/>
    </row>
    <row r="76" spans="1:11" x14ac:dyDescent="0.2">
      <c r="A76" s="835"/>
      <c r="B76" s="836"/>
      <c r="C76" s="837"/>
      <c r="D76" s="834"/>
      <c r="E76" s="834"/>
      <c r="F76" s="581"/>
    </row>
    <row r="77" spans="1:11" x14ac:dyDescent="0.2">
      <c r="A77" s="835"/>
      <c r="B77" s="836"/>
      <c r="C77" s="837"/>
      <c r="D77" s="834"/>
      <c r="E77" s="834"/>
      <c r="F77" s="581"/>
    </row>
    <row r="78" spans="1:11" x14ac:dyDescent="0.2">
      <c r="A78" s="835"/>
      <c r="B78" s="836"/>
      <c r="C78" s="837"/>
      <c r="D78" s="834"/>
      <c r="E78" s="834"/>
      <c r="F78" s="581"/>
    </row>
    <row r="79" spans="1:11" ht="15.75" customHeight="1" x14ac:dyDescent="0.2">
      <c r="A79" s="835"/>
      <c r="B79" s="836"/>
      <c r="C79" s="837"/>
      <c r="D79" s="834"/>
      <c r="E79" s="834"/>
      <c r="F79" s="581"/>
    </row>
    <row r="80" spans="1:11" x14ac:dyDescent="0.2">
      <c r="A80" s="835"/>
      <c r="B80" s="836"/>
      <c r="C80" s="837"/>
      <c r="D80" s="834"/>
      <c r="E80" s="834"/>
      <c r="F80" s="581"/>
    </row>
    <row r="81" spans="1:11" ht="14.45" customHeight="1" x14ac:dyDescent="0.2">
      <c r="A81" s="835"/>
      <c r="B81" s="836"/>
      <c r="C81" s="837"/>
      <c r="D81" s="834"/>
      <c r="E81" s="834"/>
      <c r="F81" s="581"/>
    </row>
    <row r="82" spans="1:11" ht="15.75" customHeight="1" x14ac:dyDescent="0.2">
      <c r="A82" s="835"/>
      <c r="B82" s="836"/>
      <c r="C82" s="837"/>
      <c r="D82" s="834"/>
      <c r="E82" s="834"/>
      <c r="F82" s="581"/>
    </row>
    <row r="83" spans="1:11" x14ac:dyDescent="0.2">
      <c r="A83" s="835"/>
      <c r="B83" s="836"/>
      <c r="C83" s="837"/>
      <c r="D83" s="834"/>
      <c r="E83" s="834"/>
      <c r="F83" s="581"/>
    </row>
    <row r="84" spans="1:11" ht="14.45" customHeight="1" x14ac:dyDescent="0.2">
      <c r="A84" s="835"/>
      <c r="B84" s="836"/>
      <c r="C84" s="837"/>
      <c r="D84" s="834"/>
      <c r="E84" s="834"/>
      <c r="F84" s="581"/>
    </row>
    <row r="85" spans="1:11" x14ac:dyDescent="0.2">
      <c r="A85" s="835"/>
      <c r="B85" s="836"/>
      <c r="C85" s="837"/>
      <c r="D85" s="834"/>
      <c r="E85" s="834"/>
      <c r="F85" s="581"/>
    </row>
    <row r="86" spans="1:11" x14ac:dyDescent="0.2">
      <c r="A86" s="835"/>
      <c r="B86" s="836"/>
      <c r="C86" s="837"/>
      <c r="D86" s="834"/>
      <c r="E86" s="834"/>
      <c r="F86" s="581"/>
    </row>
    <row r="87" spans="1:11" x14ac:dyDescent="0.2">
      <c r="A87" s="835"/>
      <c r="B87" s="836"/>
      <c r="C87" s="837"/>
      <c r="D87" s="834"/>
      <c r="E87" s="834"/>
      <c r="F87" s="581"/>
    </row>
    <row r="88" spans="1:11" x14ac:dyDescent="0.2">
      <c r="A88" s="835"/>
      <c r="B88" s="836"/>
      <c r="C88" s="837"/>
      <c r="D88" s="834"/>
      <c r="E88" s="834"/>
      <c r="F88" s="581"/>
    </row>
    <row r="89" spans="1:11" x14ac:dyDescent="0.2">
      <c r="A89" s="835"/>
      <c r="B89" s="836"/>
      <c r="C89" s="837"/>
      <c r="D89" s="834"/>
      <c r="E89" s="834"/>
      <c r="F89" s="581"/>
    </row>
    <row r="90" spans="1:11" x14ac:dyDescent="0.2">
      <c r="A90" s="835"/>
      <c r="B90" s="836"/>
      <c r="C90" s="837"/>
      <c r="D90" s="834"/>
      <c r="E90" s="834"/>
      <c r="F90" s="581"/>
    </row>
    <row r="91" spans="1:11" x14ac:dyDescent="0.2">
      <c r="A91" s="838"/>
      <c r="B91" s="836"/>
      <c r="C91" s="837"/>
      <c r="D91" s="834"/>
      <c r="E91" s="834"/>
      <c r="F91" s="581"/>
    </row>
    <row r="92" spans="1:11" x14ac:dyDescent="0.2">
      <c r="A92" s="839"/>
      <c r="B92" s="840"/>
      <c r="C92" s="841"/>
      <c r="D92" s="842"/>
      <c r="E92" s="834"/>
      <c r="F92" s="582"/>
      <c r="I92" s="21"/>
      <c r="J92" s="21"/>
      <c r="K92" s="21"/>
    </row>
    <row r="93" spans="1:11" ht="13.5" thickBot="1" x14ac:dyDescent="0.25">
      <c r="A93" s="839"/>
      <c r="B93" s="840"/>
      <c r="C93" s="841"/>
      <c r="D93" s="842"/>
      <c r="E93" s="834"/>
      <c r="F93" s="582"/>
    </row>
    <row r="94" spans="1:11" ht="13.5" thickBot="1" x14ac:dyDescent="0.25">
      <c r="A94" s="843" t="s">
        <v>295</v>
      </c>
      <c r="B94" s="294">
        <f>SUM(B74:B93)</f>
        <v>0</v>
      </c>
      <c r="C94" s="844"/>
      <c r="D94" s="845"/>
      <c r="E94" s="845"/>
      <c r="F94" s="846"/>
    </row>
    <row r="95" spans="1:11" ht="13.5" thickBot="1" x14ac:dyDescent="0.25">
      <c r="A95" s="1231"/>
      <c r="B95" s="1232"/>
      <c r="C95" s="1232"/>
      <c r="D95" s="1232"/>
      <c r="E95" s="1232"/>
      <c r="F95" s="1233"/>
    </row>
    <row r="96" spans="1:11" s="21" customFormat="1" ht="15.75" thickBot="1" x14ac:dyDescent="0.25">
      <c r="A96" s="852"/>
      <c r="B96" s="853"/>
      <c r="C96" s="853" t="s">
        <v>270</v>
      </c>
      <c r="D96" s="853"/>
      <c r="E96" s="853"/>
      <c r="F96" s="854"/>
      <c r="I96" s="786"/>
      <c r="J96" s="786"/>
      <c r="K96" s="786"/>
    </row>
    <row r="97" spans="1:6" x14ac:dyDescent="0.2">
      <c r="A97" s="855"/>
      <c r="B97" s="856"/>
      <c r="C97" s="857"/>
      <c r="D97" s="858"/>
      <c r="E97" s="859"/>
      <c r="F97" s="689"/>
    </row>
    <row r="98" spans="1:6" x14ac:dyDescent="0.2">
      <c r="A98" s="860"/>
      <c r="B98" s="861"/>
      <c r="C98" s="862"/>
      <c r="D98" s="859"/>
      <c r="E98" s="859"/>
      <c r="F98" s="696"/>
    </row>
    <row r="99" spans="1:6" x14ac:dyDescent="0.2">
      <c r="A99" s="860"/>
      <c r="B99" s="861"/>
      <c r="C99" s="862"/>
      <c r="D99" s="859"/>
      <c r="E99" s="859"/>
      <c r="F99" s="696"/>
    </row>
    <row r="100" spans="1:6" x14ac:dyDescent="0.2">
      <c r="A100" s="860"/>
      <c r="B100" s="861"/>
      <c r="C100" s="862"/>
      <c r="D100" s="859"/>
      <c r="E100" s="859"/>
      <c r="F100" s="696"/>
    </row>
    <row r="101" spans="1:6" x14ac:dyDescent="0.2">
      <c r="A101" s="860"/>
      <c r="B101" s="861"/>
      <c r="C101" s="862"/>
      <c r="D101" s="859"/>
      <c r="E101" s="859"/>
      <c r="F101" s="696"/>
    </row>
    <row r="102" spans="1:6" ht="15.75" customHeight="1" x14ac:dyDescent="0.2">
      <c r="A102" s="860"/>
      <c r="B102" s="861"/>
      <c r="C102" s="862"/>
      <c r="D102" s="859"/>
      <c r="E102" s="859"/>
      <c r="F102" s="696"/>
    </row>
    <row r="103" spans="1:6" x14ac:dyDescent="0.2">
      <c r="A103" s="860"/>
      <c r="B103" s="861"/>
      <c r="C103" s="862"/>
      <c r="D103" s="859"/>
      <c r="E103" s="859"/>
      <c r="F103" s="696"/>
    </row>
    <row r="104" spans="1:6" ht="14.45" customHeight="1" x14ac:dyDescent="0.2">
      <c r="A104" s="860"/>
      <c r="B104" s="861"/>
      <c r="C104" s="862"/>
      <c r="D104" s="859"/>
      <c r="E104" s="859"/>
      <c r="F104" s="696"/>
    </row>
    <row r="105" spans="1:6" ht="15.75" customHeight="1" x14ac:dyDescent="0.2">
      <c r="A105" s="860"/>
      <c r="B105" s="861"/>
      <c r="C105" s="862"/>
      <c r="D105" s="859"/>
      <c r="E105" s="859"/>
      <c r="F105" s="696"/>
    </row>
    <row r="106" spans="1:6" x14ac:dyDescent="0.2">
      <c r="A106" s="860"/>
      <c r="B106" s="861"/>
      <c r="C106" s="862"/>
      <c r="D106" s="859"/>
      <c r="E106" s="859"/>
      <c r="F106" s="696"/>
    </row>
    <row r="107" spans="1:6" ht="14.45" customHeight="1" x14ac:dyDescent="0.2">
      <c r="A107" s="860"/>
      <c r="B107" s="861"/>
      <c r="C107" s="862"/>
      <c r="D107" s="859"/>
      <c r="E107" s="859"/>
      <c r="F107" s="696"/>
    </row>
    <row r="108" spans="1:6" x14ac:dyDescent="0.2">
      <c r="A108" s="860"/>
      <c r="B108" s="861"/>
      <c r="C108" s="862"/>
      <c r="D108" s="859"/>
      <c r="E108" s="859"/>
      <c r="F108" s="696"/>
    </row>
    <row r="109" spans="1:6" x14ac:dyDescent="0.2">
      <c r="A109" s="860"/>
      <c r="B109" s="861"/>
      <c r="C109" s="862"/>
      <c r="D109" s="859"/>
      <c r="E109" s="859"/>
      <c r="F109" s="696"/>
    </row>
    <row r="110" spans="1:6" x14ac:dyDescent="0.2">
      <c r="A110" s="860"/>
      <c r="B110" s="861"/>
      <c r="C110" s="862"/>
      <c r="D110" s="859"/>
      <c r="E110" s="859"/>
      <c r="F110" s="696"/>
    </row>
    <row r="111" spans="1:6" x14ac:dyDescent="0.2">
      <c r="A111" s="860"/>
      <c r="B111" s="861"/>
      <c r="C111" s="862"/>
      <c r="D111" s="859"/>
      <c r="E111" s="859"/>
      <c r="F111" s="696"/>
    </row>
    <row r="112" spans="1:6" x14ac:dyDescent="0.2">
      <c r="A112" s="860"/>
      <c r="B112" s="861"/>
      <c r="C112" s="862"/>
      <c r="D112" s="859"/>
      <c r="E112" s="859"/>
      <c r="F112" s="696"/>
    </row>
    <row r="113" spans="1:11" x14ac:dyDescent="0.2">
      <c r="A113" s="860"/>
      <c r="B113" s="861"/>
      <c r="C113" s="862"/>
      <c r="D113" s="859"/>
      <c r="E113" s="859"/>
      <c r="F113" s="696"/>
    </row>
    <row r="114" spans="1:11" x14ac:dyDescent="0.2">
      <c r="A114" s="863"/>
      <c r="B114" s="861"/>
      <c r="C114" s="862"/>
      <c r="D114" s="859"/>
      <c r="E114" s="859"/>
      <c r="F114" s="696"/>
    </row>
    <row r="115" spans="1:11" x14ac:dyDescent="0.2">
      <c r="A115" s="864"/>
      <c r="B115" s="865"/>
      <c r="C115" s="866"/>
      <c r="D115" s="867"/>
      <c r="E115" s="859"/>
      <c r="F115" s="702"/>
    </row>
    <row r="116" spans="1:11" ht="13.5" thickBot="1" x14ac:dyDescent="0.25">
      <c r="A116" s="864"/>
      <c r="B116" s="865"/>
      <c r="C116" s="866"/>
      <c r="D116" s="867"/>
      <c r="E116" s="859"/>
      <c r="F116" s="702"/>
    </row>
    <row r="117" spans="1:11" ht="13.5" thickBot="1" x14ac:dyDescent="0.25">
      <c r="A117" s="868" t="s">
        <v>296</v>
      </c>
      <c r="B117" s="733">
        <f>SUM(B97:B116)</f>
        <v>0</v>
      </c>
      <c r="C117" s="869"/>
      <c r="D117" s="870"/>
      <c r="E117" s="870"/>
      <c r="F117" s="871"/>
    </row>
    <row r="118" spans="1:11" ht="13.5" thickBot="1" x14ac:dyDescent="0.25">
      <c r="A118" s="872"/>
      <c r="B118" s="873"/>
      <c r="C118" s="874"/>
      <c r="D118" s="874"/>
      <c r="E118" s="874"/>
      <c r="F118" s="874"/>
    </row>
    <row r="119" spans="1:11" ht="13.5" thickBot="1" x14ac:dyDescent="0.25">
      <c r="A119" s="1300" t="s">
        <v>298</v>
      </c>
      <c r="B119" s="1301"/>
      <c r="C119" s="1302"/>
      <c r="D119" s="874"/>
      <c r="E119" s="874"/>
      <c r="F119" s="874"/>
      <c r="I119" s="875"/>
      <c r="J119" s="875"/>
      <c r="K119" s="875"/>
    </row>
    <row r="120" spans="1:11" ht="180" customHeight="1" thickBot="1" x14ac:dyDescent="0.25">
      <c r="A120" s="1299" t="s">
        <v>302</v>
      </c>
      <c r="B120" s="1299"/>
      <c r="C120" s="1299"/>
      <c r="D120" s="874"/>
      <c r="E120" s="786"/>
      <c r="F120" s="786"/>
      <c r="I120" s="21"/>
      <c r="J120" s="21"/>
      <c r="K120" s="21"/>
    </row>
    <row r="121" spans="1:11" ht="15.75" thickBot="1" x14ac:dyDescent="0.25">
      <c r="A121" s="791" t="s">
        <v>301</v>
      </c>
      <c r="B121" s="792" t="s">
        <v>300</v>
      </c>
      <c r="C121" s="874"/>
      <c r="D121" s="786"/>
      <c r="E121" s="786"/>
      <c r="F121" s="786"/>
    </row>
    <row r="122" spans="1:11" ht="24.75" customHeight="1" thickBot="1" x14ac:dyDescent="0.25">
      <c r="A122" s="880"/>
      <c r="B122" s="1358"/>
      <c r="C122" s="874"/>
      <c r="D122" s="786"/>
      <c r="E122" s="786"/>
      <c r="F122" s="786"/>
    </row>
    <row r="123" spans="1:11" s="875" customFormat="1" ht="13.5" thickBot="1" x14ac:dyDescent="0.25">
      <c r="A123" s="872"/>
      <c r="B123" s="879"/>
      <c r="C123" s="874"/>
      <c r="D123" s="874"/>
      <c r="E123" s="874"/>
      <c r="F123" s="874"/>
      <c r="I123" s="786"/>
      <c r="J123" s="786"/>
      <c r="K123" s="786"/>
    </row>
    <row r="124" spans="1:11" s="21" customFormat="1" ht="13.5" thickBot="1" x14ac:dyDescent="0.25">
      <c r="A124" s="268" t="s">
        <v>143</v>
      </c>
      <c r="B124" s="284">
        <f>B94+B71+B48+B117+B122</f>
        <v>0</v>
      </c>
      <c r="C124" s="847"/>
      <c r="D124" s="847"/>
      <c r="E124" s="847"/>
      <c r="F124" s="848"/>
      <c r="I124" s="786"/>
      <c r="J124" s="786"/>
      <c r="K124" s="786"/>
    </row>
    <row r="126" spans="1:11" ht="15.75" thickBot="1" x14ac:dyDescent="0.25">
      <c r="A126" s="1297" t="s">
        <v>215</v>
      </c>
      <c r="B126" s="1297"/>
      <c r="C126" s="1297"/>
      <c r="D126" s="772"/>
      <c r="E126" s="772"/>
    </row>
    <row r="127" spans="1:11" ht="228.75" customHeight="1" thickBot="1" x14ac:dyDescent="0.25">
      <c r="A127" s="1235"/>
      <c r="B127" s="1303"/>
      <c r="C127" s="1303"/>
      <c r="D127" s="1303"/>
      <c r="E127" s="1303"/>
      <c r="F127" s="1304"/>
    </row>
  </sheetData>
  <sheetProtection password="CC72" sheet="1" objects="1" scenarios="1" selectLockedCells="1"/>
  <mergeCells count="24">
    <mergeCell ref="A127:F127"/>
    <mergeCell ref="A3:F21"/>
    <mergeCell ref="I4:J4"/>
    <mergeCell ref="I5:J5"/>
    <mergeCell ref="I6:J6"/>
    <mergeCell ref="I7:J7"/>
    <mergeCell ref="I8:J8"/>
    <mergeCell ref="I9:J9"/>
    <mergeCell ref="I10:J10"/>
    <mergeCell ref="I11:J11"/>
    <mergeCell ref="I12:J12"/>
    <mergeCell ref="I14:J14"/>
    <mergeCell ref="I15:J15"/>
    <mergeCell ref="I16:J16"/>
    <mergeCell ref="I17:J17"/>
    <mergeCell ref="I3:K3"/>
    <mergeCell ref="A95:F95"/>
    <mergeCell ref="A126:C126"/>
    <mergeCell ref="A1:B1"/>
    <mergeCell ref="F1:G1"/>
    <mergeCell ref="A2:F2"/>
    <mergeCell ref="A120:C120"/>
    <mergeCell ref="A119:C119"/>
    <mergeCell ref="I19:K19"/>
  </mergeCells>
  <conditionalFormatting sqref="C1:E1">
    <cfRule type="beginsWith" dxfId="4" priority="3" operator="beginsWith" text="0">
      <formula>LEFT(C1,1)="0"</formula>
    </cfRule>
  </conditionalFormatting>
  <conditionalFormatting sqref="K20">
    <cfRule type="cellIs" dxfId="3" priority="1" operator="greaterThan">
      <formula>0.07</formula>
    </cfRule>
  </conditionalFormatting>
  <dataValidations count="4">
    <dataValidation type="list" allowBlank="1" showInputMessage="1" showErrorMessage="1" sqref="D25:D26">
      <formula1>$I$22:$I$24</formula1>
    </dataValidation>
    <dataValidation type="list" allowBlank="1" showInputMessage="1" showErrorMessage="1" sqref="E24:E26">
      <formula1>"TT&amp;O Personnel, TT&amp;O Fringe, TT&amp;O Travel"</formula1>
    </dataValidation>
    <dataValidation type="list" allowBlank="1" showInputMessage="1" showErrorMessage="1" sqref="D51:D70 D28:D47 D24 D74:D93 D97:D116">
      <formula1>$I$23:$I$24</formula1>
    </dataValidation>
    <dataValidation type="list" allowBlank="1" showInputMessage="1" showErrorMessage="1" sqref="E51:E70 E28:E47 E74:E93 E97:E116">
      <formula1>"TT&amp;O Personnel, TT&amp;O Fringe, TT&amp;O Travel, TT&amp;O Supplies, TT&amp;O Equipment, TT&amp;O Travel, TT&amp;O Other, TT&amp;O Contractual, TT&amp;O Construction"</formula1>
    </dataValidation>
  </dataValidations>
  <printOptions horizontalCentered="1"/>
  <pageMargins left="0.5" right="0.5" top="0.25" bottom="0.5" header="0.5" footer="0.25"/>
  <pageSetup scale="74" fitToHeight="6" orientation="landscape" r:id="rId1"/>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87"/>
  <sheetViews>
    <sheetView showGridLines="0" zoomScale="85" zoomScaleNormal="85" zoomScaleSheetLayoutView="100" workbookViewId="0">
      <selection activeCell="A4" sqref="A4:C4"/>
    </sheetView>
  </sheetViews>
  <sheetFormatPr defaultColWidth="9.140625" defaultRowHeight="12.75" x14ac:dyDescent="0.2"/>
  <cols>
    <col min="1" max="1" width="7.85546875" style="82" customWidth="1"/>
    <col min="2" max="2" width="9.140625" style="82"/>
    <col min="3" max="3" width="20.42578125" style="82" customWidth="1"/>
    <col min="4" max="7" width="17.85546875" style="82" customWidth="1"/>
    <col min="8" max="8" width="17.85546875" style="82" hidden="1" customWidth="1"/>
    <col min="9" max="10" width="9.140625" style="82"/>
    <col min="11" max="11" width="23.7109375" style="82" customWidth="1"/>
    <col min="12" max="12" width="2.5703125" style="82" customWidth="1"/>
    <col min="13" max="16384" width="9.140625" style="82"/>
  </cols>
  <sheetData>
    <row r="1" spans="1:14" s="75" customFormat="1" ht="24.75" customHeight="1" x14ac:dyDescent="0.2">
      <c r="A1" s="1185" t="s">
        <v>229</v>
      </c>
      <c r="B1" s="1185"/>
      <c r="C1" s="1185"/>
      <c r="D1" s="1185"/>
      <c r="E1" s="1184">
        <f>'Instructions and Summary'!B4</f>
        <v>0</v>
      </c>
      <c r="F1" s="1184"/>
      <c r="G1" s="1184" t="str">
        <f>'Instructions and Summary'!D4</f>
        <v xml:space="preserve">Submitted by: </v>
      </c>
      <c r="H1" s="1184"/>
      <c r="I1" s="519"/>
      <c r="J1" s="1164" t="str">
        <f>'Instructions and Summary'!H1</f>
        <v>9/16/2020   V 6.22</v>
      </c>
      <c r="K1" s="1165"/>
    </row>
    <row r="2" spans="1:14" s="23" customFormat="1" ht="18.75" thickBot="1" x14ac:dyDescent="0.25">
      <c r="A2" s="1327" t="s">
        <v>131</v>
      </c>
      <c r="B2" s="1327"/>
      <c r="C2" s="1327"/>
      <c r="D2" s="1327"/>
      <c r="E2" s="1327"/>
      <c r="F2" s="1327"/>
      <c r="G2" s="1327"/>
      <c r="H2" s="1327"/>
      <c r="I2" s="1327"/>
      <c r="J2" s="1327"/>
      <c r="K2" s="1327"/>
      <c r="L2" s="22"/>
      <c r="M2" s="22"/>
      <c r="N2" s="22"/>
    </row>
    <row r="3" spans="1:14" s="77" customFormat="1" ht="31.5" customHeight="1" x14ac:dyDescent="0.25">
      <c r="A3" s="1328" t="s">
        <v>237</v>
      </c>
      <c r="B3" s="1329"/>
      <c r="C3" s="1330"/>
      <c r="D3" s="670" t="s">
        <v>271</v>
      </c>
      <c r="E3" s="671" t="s">
        <v>272</v>
      </c>
      <c r="F3" s="672" t="s">
        <v>273</v>
      </c>
      <c r="G3" s="674" t="s">
        <v>274</v>
      </c>
      <c r="H3" s="752" t="s">
        <v>244</v>
      </c>
      <c r="I3" s="1321" t="s">
        <v>142</v>
      </c>
      <c r="J3" s="1322"/>
      <c r="K3" s="76"/>
    </row>
    <row r="4" spans="1:14" s="77" customFormat="1" ht="14.25" customHeight="1" x14ac:dyDescent="0.25">
      <c r="A4" s="1331"/>
      <c r="B4" s="1332"/>
      <c r="C4" s="1332"/>
      <c r="D4" s="252">
        <v>0</v>
      </c>
      <c r="E4" s="253">
        <v>0</v>
      </c>
      <c r="F4" s="669">
        <v>0</v>
      </c>
      <c r="G4" s="750">
        <v>0</v>
      </c>
      <c r="H4" s="677">
        <v>0</v>
      </c>
      <c r="I4" s="1323"/>
      <c r="J4" s="1324"/>
      <c r="K4" s="76"/>
    </row>
    <row r="5" spans="1:14" s="77" customFormat="1" ht="14.25" customHeight="1" x14ac:dyDescent="0.25">
      <c r="A5" s="1331"/>
      <c r="B5" s="1332"/>
      <c r="C5" s="1332"/>
      <c r="D5" s="252">
        <v>0</v>
      </c>
      <c r="E5" s="253">
        <v>0</v>
      </c>
      <c r="F5" s="669">
        <v>0</v>
      </c>
      <c r="G5" s="750">
        <v>0</v>
      </c>
      <c r="H5" s="677">
        <v>0</v>
      </c>
      <c r="I5" s="625"/>
      <c r="J5" s="626"/>
      <c r="K5" s="76"/>
    </row>
    <row r="6" spans="1:14" s="77" customFormat="1" ht="14.25" customHeight="1" x14ac:dyDescent="0.25">
      <c r="A6" s="1331"/>
      <c r="B6" s="1332"/>
      <c r="C6" s="1332"/>
      <c r="D6" s="252">
        <v>0</v>
      </c>
      <c r="E6" s="253">
        <v>0</v>
      </c>
      <c r="F6" s="669">
        <v>0</v>
      </c>
      <c r="G6" s="750">
        <v>0</v>
      </c>
      <c r="H6" s="677">
        <v>0</v>
      </c>
      <c r="I6" s="625"/>
      <c r="J6" s="626"/>
      <c r="K6" s="76"/>
    </row>
    <row r="7" spans="1:14" s="77" customFormat="1" ht="14.25" customHeight="1" x14ac:dyDescent="0.25">
      <c r="A7" s="1331"/>
      <c r="B7" s="1332"/>
      <c r="C7" s="1332"/>
      <c r="D7" s="252">
        <v>0</v>
      </c>
      <c r="E7" s="253">
        <v>0</v>
      </c>
      <c r="F7" s="669">
        <v>0</v>
      </c>
      <c r="G7" s="750">
        <v>0</v>
      </c>
      <c r="H7" s="677">
        <v>0</v>
      </c>
      <c r="I7" s="625"/>
      <c r="J7" s="626"/>
      <c r="K7" s="76"/>
    </row>
    <row r="8" spans="1:14" s="77" customFormat="1" ht="14.25" customHeight="1" x14ac:dyDescent="0.25">
      <c r="A8" s="1331"/>
      <c r="B8" s="1332"/>
      <c r="C8" s="1332"/>
      <c r="D8" s="252">
        <v>0</v>
      </c>
      <c r="E8" s="253">
        <v>0</v>
      </c>
      <c r="F8" s="669">
        <v>0</v>
      </c>
      <c r="G8" s="750">
        <v>0</v>
      </c>
      <c r="H8" s="677">
        <v>0</v>
      </c>
      <c r="I8" s="625"/>
      <c r="J8" s="626"/>
      <c r="K8" s="76"/>
    </row>
    <row r="9" spans="1:14" s="77" customFormat="1" ht="14.25" customHeight="1" thickBot="1" x14ac:dyDescent="0.3">
      <c r="A9" s="1132" t="s">
        <v>125</v>
      </c>
      <c r="B9" s="1133"/>
      <c r="C9" s="1134"/>
      <c r="D9" s="254">
        <v>0</v>
      </c>
      <c r="E9" s="255">
        <v>0</v>
      </c>
      <c r="F9" s="673">
        <v>0</v>
      </c>
      <c r="G9" s="751">
        <v>0</v>
      </c>
      <c r="H9" s="678">
        <v>0</v>
      </c>
      <c r="I9" s="1325">
        <f>SUM(D9:H9)</f>
        <v>0</v>
      </c>
      <c r="J9" s="1326"/>
      <c r="K9" s="76"/>
    </row>
    <row r="10" spans="1:14" s="75" customFormat="1" x14ac:dyDescent="0.2">
      <c r="A10" s="1336" t="str">
        <f>IF(A14=A16,"One box should be checked in the indirect rate agreement section.","")</f>
        <v>One box should be checked in the indirect rate agreement section.</v>
      </c>
      <c r="B10" s="1336"/>
      <c r="C10" s="1336"/>
      <c r="D10" s="1336"/>
      <c r="E10" s="1336"/>
      <c r="F10" s="1336"/>
      <c r="G10" s="1336"/>
      <c r="H10" s="1336"/>
      <c r="I10" s="1336"/>
      <c r="J10" s="1336"/>
      <c r="K10" s="1336"/>
    </row>
    <row r="11" spans="1:14" s="75" customFormat="1" ht="20.25" customHeight="1" thickBot="1" x14ac:dyDescent="0.25">
      <c r="A11" s="1163"/>
      <c r="B11" s="1163"/>
      <c r="C11" s="1163"/>
      <c r="D11" s="1163"/>
      <c r="E11" s="1163"/>
      <c r="F11" s="1163"/>
      <c r="G11" s="1163"/>
      <c r="H11" s="1163"/>
      <c r="I11" s="1163"/>
      <c r="J11" s="1163"/>
      <c r="K11" s="1163"/>
    </row>
    <row r="12" spans="1:14" s="75" customFormat="1" ht="21.75" customHeight="1" x14ac:dyDescent="0.2">
      <c r="A12" s="1315" t="s">
        <v>171</v>
      </c>
      <c r="B12" s="1316"/>
      <c r="C12" s="1316"/>
      <c r="D12" s="1316"/>
      <c r="E12" s="1316"/>
      <c r="F12" s="1316"/>
      <c r="G12" s="1317"/>
      <c r="H12" s="1317"/>
      <c r="I12" s="1316"/>
      <c r="J12" s="1316"/>
      <c r="K12" s="1318"/>
    </row>
    <row r="13" spans="1:14" s="159" customFormat="1" ht="48" customHeight="1" thickBot="1" x14ac:dyDescent="0.25">
      <c r="A13" s="1312" t="s">
        <v>178</v>
      </c>
      <c r="B13" s="1313"/>
      <c r="C13" s="1313"/>
      <c r="D13" s="1313"/>
      <c r="E13" s="1313"/>
      <c r="F13" s="1313"/>
      <c r="G13" s="1313"/>
      <c r="H13" s="1313"/>
      <c r="I13" s="1313"/>
      <c r="J13" s="1313"/>
      <c r="K13" s="1314"/>
      <c r="M13" s="412" t="s">
        <v>225</v>
      </c>
    </row>
    <row r="14" spans="1:14" s="75" customFormat="1" ht="30" customHeight="1" thickBot="1" x14ac:dyDescent="0.3">
      <c r="A14" s="404"/>
      <c r="B14" s="1337" t="s">
        <v>174</v>
      </c>
      <c r="C14" s="1338"/>
      <c r="D14" s="1338"/>
      <c r="E14" s="1338"/>
      <c r="F14" s="1338"/>
      <c r="G14" s="1338"/>
      <c r="H14" s="1338"/>
      <c r="I14" s="1338"/>
      <c r="J14" s="1338"/>
      <c r="K14" s="1339"/>
      <c r="M14" s="389"/>
      <c r="N14" s="389"/>
    </row>
    <row r="15" spans="1:14" s="75" customFormat="1" ht="14.25" customHeight="1" thickBot="1" x14ac:dyDescent="0.25">
      <c r="A15" s="110"/>
      <c r="B15" s="1343"/>
      <c r="C15" s="1343"/>
      <c r="D15" s="1343"/>
      <c r="E15" s="1343"/>
      <c r="F15" s="1343"/>
      <c r="G15" s="1343"/>
      <c r="H15" s="1343"/>
      <c r="I15" s="1343"/>
      <c r="J15" s="1343"/>
      <c r="K15" s="1344"/>
      <c r="M15" s="1319"/>
      <c r="N15" s="1319"/>
    </row>
    <row r="16" spans="1:14" s="75" customFormat="1" ht="21.75" customHeight="1" thickBot="1" x14ac:dyDescent="0.25">
      <c r="A16" s="404"/>
      <c r="B16" s="1340" t="s">
        <v>173</v>
      </c>
      <c r="C16" s="1341"/>
      <c r="D16" s="1341"/>
      <c r="E16" s="1341"/>
      <c r="F16" s="1341"/>
      <c r="G16" s="1341"/>
      <c r="H16" s="1341"/>
      <c r="I16" s="1341"/>
      <c r="J16" s="1341"/>
      <c r="K16" s="1342"/>
      <c r="M16" s="1319"/>
      <c r="N16" s="1319"/>
    </row>
    <row r="17" spans="1:11" s="75" customFormat="1" ht="74.25" customHeight="1" x14ac:dyDescent="0.2">
      <c r="A17" s="78"/>
      <c r="B17" s="1345" t="s">
        <v>258</v>
      </c>
      <c r="C17" s="1345"/>
      <c r="D17" s="1345"/>
      <c r="E17" s="1345"/>
      <c r="F17" s="1345"/>
      <c r="G17" s="1345"/>
      <c r="H17" s="1345"/>
      <c r="I17" s="1345"/>
      <c r="J17" s="1345"/>
      <c r="K17" s="1346"/>
    </row>
    <row r="18" spans="1:11" s="75" customFormat="1" ht="1.5" customHeight="1" thickBot="1" x14ac:dyDescent="0.25">
      <c r="A18" s="79"/>
      <c r="B18" s="80"/>
      <c r="C18" s="80"/>
      <c r="D18" s="80"/>
      <c r="E18" s="80"/>
      <c r="F18" s="80"/>
      <c r="G18" s="80"/>
      <c r="H18" s="80"/>
      <c r="I18" s="80"/>
      <c r="J18" s="80"/>
      <c r="K18" s="81"/>
    </row>
    <row r="19" spans="1:11" s="75" customFormat="1" ht="13.5" thickBot="1" x14ac:dyDescent="0.25"/>
    <row r="20" spans="1:11" s="75" customFormat="1" ht="54" customHeight="1" thickBot="1" x14ac:dyDescent="0.25">
      <c r="A20" s="1333" t="s">
        <v>207</v>
      </c>
      <c r="B20" s="1334"/>
      <c r="C20" s="1334"/>
      <c r="D20" s="1334"/>
      <c r="E20" s="1334"/>
      <c r="F20" s="1334"/>
      <c r="G20" s="1334"/>
      <c r="H20" s="1334"/>
      <c r="I20" s="1334"/>
      <c r="J20" s="1334"/>
      <c r="K20" s="1335"/>
    </row>
    <row r="21" spans="1:11" s="75" customFormat="1" x14ac:dyDescent="0.2"/>
    <row r="22" spans="1:11" s="75" customFormat="1" ht="15.75" thickBot="1" x14ac:dyDescent="0.25">
      <c r="A22" s="1320" t="s">
        <v>208</v>
      </c>
      <c r="B22" s="1320"/>
      <c r="C22" s="1320"/>
      <c r="D22" s="1320"/>
      <c r="E22" s="1320"/>
      <c r="F22" s="1320"/>
      <c r="G22" s="1320"/>
      <c r="H22" s="1320"/>
      <c r="I22" s="1320"/>
    </row>
    <row r="23" spans="1:11" s="75" customFormat="1" ht="213" customHeight="1" thickBot="1" x14ac:dyDescent="0.25">
      <c r="A23" s="1311"/>
      <c r="B23" s="883"/>
      <c r="C23" s="883"/>
      <c r="D23" s="883"/>
      <c r="E23" s="883"/>
      <c r="F23" s="883"/>
      <c r="G23" s="883"/>
      <c r="H23" s="883"/>
      <c r="I23" s="883"/>
      <c r="J23" s="883"/>
      <c r="K23" s="884"/>
    </row>
    <row r="24" spans="1:11" s="75" customFormat="1" ht="33" customHeight="1" x14ac:dyDescent="0.2"/>
    <row r="25" spans="1:11" s="75" customFormat="1" ht="113.25" customHeight="1" x14ac:dyDescent="0.2"/>
    <row r="26" spans="1:11" s="75" customFormat="1" x14ac:dyDescent="0.2"/>
    <row r="27" spans="1:11" s="75" customFormat="1" x14ac:dyDescent="0.2"/>
    <row r="28" spans="1:11" s="75" customFormat="1" x14ac:dyDescent="0.2"/>
    <row r="29" spans="1:11" s="75" customFormat="1" x14ac:dyDescent="0.2"/>
    <row r="30" spans="1:11" s="75" customFormat="1" x14ac:dyDescent="0.2"/>
    <row r="31" spans="1:11" s="75" customFormat="1" x14ac:dyDescent="0.2"/>
    <row r="32" spans="1:11" s="75" customFormat="1" x14ac:dyDescent="0.2"/>
    <row r="33" s="75" customFormat="1" x14ac:dyDescent="0.2"/>
    <row r="34" s="75" customFormat="1" x14ac:dyDescent="0.2"/>
    <row r="35" s="75" customFormat="1" x14ac:dyDescent="0.2"/>
    <row r="36" s="75" customFormat="1" x14ac:dyDescent="0.2"/>
    <row r="37" s="75" customFormat="1" x14ac:dyDescent="0.2"/>
    <row r="38" s="75" customFormat="1" x14ac:dyDescent="0.2"/>
    <row r="39" s="75" customFormat="1" x14ac:dyDescent="0.2"/>
    <row r="40" s="75" customFormat="1" x14ac:dyDescent="0.2"/>
    <row r="41" s="75" customFormat="1" x14ac:dyDescent="0.2"/>
    <row r="42" s="75" customFormat="1" x14ac:dyDescent="0.2"/>
    <row r="43" s="75" customFormat="1" x14ac:dyDescent="0.2"/>
    <row r="44" s="75" customFormat="1" x14ac:dyDescent="0.2"/>
    <row r="45" s="75" customFormat="1" x14ac:dyDescent="0.2"/>
    <row r="46" s="75" customFormat="1" x14ac:dyDescent="0.2"/>
    <row r="47" s="75" customFormat="1" x14ac:dyDescent="0.2"/>
    <row r="48"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6">
    <mergeCell ref="B14:K14"/>
    <mergeCell ref="B16:K16"/>
    <mergeCell ref="B15:K15"/>
    <mergeCell ref="B17:K17"/>
    <mergeCell ref="E1:F1"/>
    <mergeCell ref="A5:C5"/>
    <mergeCell ref="A6:C6"/>
    <mergeCell ref="A7:C7"/>
    <mergeCell ref="A8:C8"/>
    <mergeCell ref="G1:H1"/>
    <mergeCell ref="A23:K23"/>
    <mergeCell ref="A13:K13"/>
    <mergeCell ref="A12:K12"/>
    <mergeCell ref="M15:N16"/>
    <mergeCell ref="A1:D1"/>
    <mergeCell ref="J1:K1"/>
    <mergeCell ref="A22:I22"/>
    <mergeCell ref="A9:C9"/>
    <mergeCell ref="I3:J3"/>
    <mergeCell ref="I4:J4"/>
    <mergeCell ref="I9:J9"/>
    <mergeCell ref="A2:K2"/>
    <mergeCell ref="A3:C3"/>
    <mergeCell ref="A4:C4"/>
    <mergeCell ref="A20:K20"/>
    <mergeCell ref="A10:K11"/>
  </mergeCells>
  <phoneticPr fontId="2" type="noConversion"/>
  <conditionalFormatting sqref="E1:H1">
    <cfRule type="beginsWith" dxfId="2" priority="2" operator="beginsWith" text="0">
      <formula>LEFT(E1,1)="0"</formula>
    </cfRule>
  </conditionalFormatting>
  <conditionalFormatting sqref="A10:K11">
    <cfRule type="beginsWith" dxfId="1" priority="1" operator="beginsWith" text="One box">
      <formula>LEFT(A10,7)="One box"</formula>
    </cfRule>
  </conditionalFormatting>
  <dataValidations count="1">
    <dataValidation type="list" allowBlank="1" showInputMessage="1" showErrorMessage="1" sqref="A16 A14">
      <formula1>$M$13:$M$14</formula1>
    </dataValidation>
  </dataValidations>
  <pageMargins left="0.5" right="0.5" top="0.25" bottom="0.5" header="0.5" footer="0.5"/>
  <pageSetup scale="68"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31"/>
  <sheetViews>
    <sheetView showGridLines="0" zoomScale="80" zoomScaleNormal="80" workbookViewId="0">
      <pane ySplit="6" topLeftCell="A7" activePane="bottomLeft" state="frozen"/>
      <selection pane="bottomLeft" activeCell="G5" sqref="G5:H5"/>
    </sheetView>
  </sheetViews>
  <sheetFormatPr defaultColWidth="9.140625" defaultRowHeight="12.75" x14ac:dyDescent="0.2"/>
  <cols>
    <col min="1" max="1" width="26.42578125" style="45" customWidth="1"/>
    <col min="2" max="2" width="7.7109375" style="12" bestFit="1" customWidth="1"/>
    <col min="3" max="3" width="14.5703125" style="12" customWidth="1"/>
    <col min="4" max="4" width="50" style="13" customWidth="1"/>
    <col min="5" max="8" width="16.28515625" style="13" bestFit="1" customWidth="1"/>
    <col min="9" max="9" width="17.7109375" style="19" customWidth="1"/>
    <col min="10" max="10" width="1.85546875" style="532" customWidth="1"/>
    <col min="11" max="11" width="9" style="532" hidden="1" customWidth="1"/>
    <col min="12" max="16" width="11.140625" style="532" hidden="1" customWidth="1"/>
    <col min="17" max="17" width="0" style="532" hidden="1" customWidth="1"/>
    <col min="18" max="16384" width="9.140625" style="24"/>
  </cols>
  <sheetData>
    <row r="1" spans="1:27" s="21" customFormat="1" ht="15.75" customHeight="1" x14ac:dyDescent="0.2">
      <c r="A1" s="1185" t="s">
        <v>230</v>
      </c>
      <c r="B1" s="1185"/>
      <c r="C1" s="1185"/>
      <c r="D1" s="519">
        <f>'Instructions and Summary'!B4</f>
        <v>0</v>
      </c>
      <c r="E1" s="519"/>
      <c r="F1" s="1165" t="str">
        <f>'Instructions and Summary'!H1</f>
        <v>9/16/2020   V 6.22</v>
      </c>
      <c r="G1" s="1165"/>
      <c r="H1" s="1165"/>
      <c r="I1" s="1165"/>
      <c r="J1" s="536"/>
      <c r="K1" s="533"/>
      <c r="L1" s="533"/>
      <c r="M1" s="533"/>
      <c r="N1" s="533"/>
      <c r="O1" s="533"/>
      <c r="P1" s="533"/>
      <c r="Q1" s="533"/>
    </row>
    <row r="2" spans="1:27" s="39" customFormat="1" ht="18.75" thickBot="1" x14ac:dyDescent="0.25">
      <c r="A2" s="1238" t="s">
        <v>132</v>
      </c>
      <c r="B2" s="1238"/>
      <c r="C2" s="1238"/>
      <c r="D2" s="1238"/>
      <c r="E2" s="1238"/>
      <c r="F2" s="1238"/>
      <c r="G2" s="1238"/>
      <c r="H2" s="1238"/>
      <c r="I2" s="1238"/>
      <c r="J2" s="537"/>
      <c r="K2" s="537"/>
      <c r="L2" s="537"/>
      <c r="M2" s="537"/>
      <c r="N2" s="537"/>
      <c r="O2" s="537"/>
      <c r="P2" s="537"/>
      <c r="Q2" s="537"/>
    </row>
    <row r="3" spans="1:27" ht="150.75" customHeight="1" thickBot="1" x14ac:dyDescent="0.25">
      <c r="A3" s="1350" t="s">
        <v>260</v>
      </c>
      <c r="B3" s="1351"/>
      <c r="C3" s="1351"/>
      <c r="D3" s="1351"/>
      <c r="E3" s="1351"/>
      <c r="F3" s="1351"/>
      <c r="G3" s="1351"/>
      <c r="H3" s="1351"/>
      <c r="I3" s="1352"/>
      <c r="R3" s="532"/>
      <c r="S3" s="532"/>
      <c r="T3" s="532"/>
      <c r="U3" s="532"/>
      <c r="V3" s="532"/>
      <c r="W3" s="532"/>
      <c r="X3" s="532"/>
      <c r="Y3" s="532"/>
      <c r="Z3" s="532"/>
      <c r="AA3" s="532"/>
    </row>
    <row r="4" spans="1:27" ht="13.5" thickBot="1" x14ac:dyDescent="0.25">
      <c r="A4" s="10"/>
      <c r="R4" s="532"/>
      <c r="S4" s="532"/>
      <c r="T4" s="532"/>
      <c r="U4" s="532"/>
      <c r="V4" s="532"/>
      <c r="W4" s="532"/>
      <c r="X4" s="532"/>
      <c r="Y4" s="532"/>
      <c r="Z4" s="532"/>
      <c r="AA4" s="532"/>
    </row>
    <row r="5" spans="1:27" ht="30.75" customHeight="1" thickBot="1" x14ac:dyDescent="0.25">
      <c r="A5" s="10"/>
      <c r="E5" s="1101"/>
      <c r="F5" s="1103"/>
      <c r="G5" s="1101"/>
      <c r="H5" s="1103"/>
      <c r="R5" s="532"/>
      <c r="S5" s="532"/>
      <c r="T5" s="532"/>
      <c r="U5" s="532"/>
      <c r="V5" s="532"/>
      <c r="W5" s="532"/>
      <c r="X5" s="532"/>
      <c r="Y5" s="532"/>
      <c r="Z5" s="532"/>
      <c r="AA5" s="532"/>
    </row>
    <row r="6" spans="1:27" s="21" customFormat="1" ht="65.25" customHeight="1" thickBot="1" x14ac:dyDescent="0.25">
      <c r="A6" s="47" t="s">
        <v>126</v>
      </c>
      <c r="B6" s="48" t="s">
        <v>210</v>
      </c>
      <c r="C6" s="236" t="s">
        <v>222</v>
      </c>
      <c r="D6" s="48" t="s">
        <v>88</v>
      </c>
      <c r="E6" s="670" t="s">
        <v>271</v>
      </c>
      <c r="F6" s="671" t="s">
        <v>272</v>
      </c>
      <c r="G6" s="672" t="s">
        <v>273</v>
      </c>
      <c r="H6" s="674" t="s">
        <v>274</v>
      </c>
      <c r="I6" s="49" t="s">
        <v>127</v>
      </c>
      <c r="J6" s="533"/>
      <c r="K6" s="533"/>
      <c r="L6" s="533"/>
      <c r="M6" s="533"/>
      <c r="N6" s="533"/>
      <c r="O6" s="533"/>
      <c r="P6" s="533"/>
      <c r="Q6" s="533"/>
      <c r="R6" s="533"/>
      <c r="S6" s="533"/>
      <c r="T6" s="533"/>
      <c r="U6" s="533"/>
      <c r="V6" s="533"/>
      <c r="W6" s="533"/>
      <c r="X6" s="533"/>
      <c r="Y6" s="533"/>
      <c r="Z6" s="533"/>
      <c r="AA6" s="533"/>
    </row>
    <row r="7" spans="1:27" ht="41.25" customHeight="1" thickBot="1" x14ac:dyDescent="0.25">
      <c r="A7" s="212" t="s">
        <v>194</v>
      </c>
      <c r="B7" s="213" t="s">
        <v>157</v>
      </c>
      <c r="C7" s="371" t="s">
        <v>209</v>
      </c>
      <c r="D7" s="214" t="s">
        <v>160</v>
      </c>
      <c r="E7" s="349" t="s">
        <v>259</v>
      </c>
      <c r="F7" s="350">
        <v>4000</v>
      </c>
      <c r="G7" s="289">
        <v>4000</v>
      </c>
      <c r="H7" s="741">
        <v>5000</v>
      </c>
      <c r="I7" s="290">
        <f t="shared" ref="I7:I26" si="0">SUM(E7:H7)</f>
        <v>13000</v>
      </c>
      <c r="R7" s="532"/>
      <c r="S7" s="532"/>
      <c r="T7" s="532"/>
      <c r="U7" s="532"/>
      <c r="V7" s="532"/>
      <c r="W7" s="532"/>
      <c r="X7" s="532"/>
      <c r="Y7" s="532"/>
      <c r="Z7" s="532"/>
      <c r="AA7" s="532"/>
    </row>
    <row r="8" spans="1:27" s="64" customFormat="1" ht="41.25" customHeight="1" x14ac:dyDescent="0.2">
      <c r="A8" s="629"/>
      <c r="B8" s="406"/>
      <c r="C8" s="406"/>
      <c r="D8" s="627"/>
      <c r="E8" s="351"/>
      <c r="F8" s="352"/>
      <c r="G8" s="353"/>
      <c r="H8" s="730"/>
      <c r="I8" s="291">
        <f t="shared" si="0"/>
        <v>0</v>
      </c>
      <c r="J8" s="532"/>
      <c r="K8" s="532" t="s">
        <v>157</v>
      </c>
      <c r="L8" s="532"/>
      <c r="M8" s="532"/>
      <c r="N8" s="532"/>
      <c r="O8" s="532"/>
      <c r="P8" s="532"/>
      <c r="Q8" s="532"/>
      <c r="R8" s="532"/>
      <c r="S8" s="534"/>
      <c r="T8" s="534"/>
      <c r="U8" s="534"/>
      <c r="V8" s="534"/>
      <c r="W8" s="534"/>
      <c r="X8" s="534"/>
      <c r="Y8" s="534"/>
      <c r="Z8" s="534"/>
      <c r="AA8" s="534"/>
    </row>
    <row r="9" spans="1:27" s="64" customFormat="1" ht="34.5" customHeight="1" x14ac:dyDescent="0.2">
      <c r="A9" s="629"/>
      <c r="B9" s="406"/>
      <c r="C9" s="406"/>
      <c r="D9" s="627"/>
      <c r="E9" s="387"/>
      <c r="F9" s="352"/>
      <c r="G9" s="353"/>
      <c r="H9" s="730"/>
      <c r="I9" s="346">
        <f t="shared" si="0"/>
        <v>0</v>
      </c>
      <c r="J9" s="532"/>
      <c r="K9" s="532" t="s">
        <v>227</v>
      </c>
      <c r="L9" s="532"/>
      <c r="M9" s="532"/>
      <c r="N9" s="532"/>
      <c r="O9" s="532"/>
      <c r="P9" s="532"/>
      <c r="Q9" s="532"/>
      <c r="R9" s="532"/>
      <c r="S9" s="534"/>
      <c r="T9" s="534"/>
      <c r="U9" s="534"/>
      <c r="V9" s="534"/>
      <c r="W9" s="534"/>
      <c r="X9" s="534"/>
      <c r="Y9" s="534"/>
      <c r="Z9" s="534"/>
      <c r="AA9" s="534"/>
    </row>
    <row r="10" spans="1:27" s="64" customFormat="1" ht="33" customHeight="1" x14ac:dyDescent="0.2">
      <c r="A10" s="629"/>
      <c r="B10" s="406"/>
      <c r="C10" s="406"/>
      <c r="D10" s="627"/>
      <c r="E10" s="351"/>
      <c r="F10" s="352"/>
      <c r="G10" s="353"/>
      <c r="H10" s="730"/>
      <c r="I10" s="346">
        <f t="shared" si="0"/>
        <v>0</v>
      </c>
      <c r="J10" s="532"/>
      <c r="K10" s="532" t="s">
        <v>209</v>
      </c>
      <c r="L10" s="532"/>
      <c r="M10" s="532"/>
      <c r="N10" s="532"/>
      <c r="O10" s="532"/>
      <c r="P10" s="532"/>
      <c r="Q10" s="532"/>
      <c r="R10" s="532"/>
      <c r="S10" s="534"/>
      <c r="T10" s="534"/>
      <c r="U10" s="534"/>
      <c r="V10" s="534"/>
      <c r="W10" s="534"/>
      <c r="X10" s="534"/>
      <c r="Y10" s="534"/>
      <c r="Z10" s="534"/>
      <c r="AA10" s="534"/>
    </row>
    <row r="11" spans="1:27" s="64" customFormat="1" ht="36.75" customHeight="1" x14ac:dyDescent="0.2">
      <c r="A11" s="629"/>
      <c r="B11" s="406"/>
      <c r="C11" s="406"/>
      <c r="D11" s="627"/>
      <c r="E11" s="351"/>
      <c r="F11" s="352"/>
      <c r="G11" s="353"/>
      <c r="H11" s="730"/>
      <c r="I11" s="346">
        <f t="shared" si="0"/>
        <v>0</v>
      </c>
      <c r="J11" s="532"/>
      <c r="K11" s="532"/>
      <c r="L11" s="532"/>
      <c r="M11" s="532"/>
      <c r="N11" s="532"/>
      <c r="O11" s="532"/>
      <c r="P11" s="532"/>
      <c r="Q11" s="532"/>
      <c r="R11" s="532"/>
      <c r="S11" s="534"/>
      <c r="T11" s="534"/>
      <c r="U11" s="534"/>
      <c r="V11" s="534"/>
      <c r="W11" s="534"/>
      <c r="X11" s="534"/>
      <c r="Y11" s="534"/>
      <c r="Z11" s="534"/>
      <c r="AA11" s="534"/>
    </row>
    <row r="12" spans="1:27" s="64" customFormat="1" ht="24.75" customHeight="1" x14ac:dyDescent="0.2">
      <c r="A12" s="629"/>
      <c r="B12" s="406"/>
      <c r="C12" s="406"/>
      <c r="D12" s="627"/>
      <c r="E12" s="351"/>
      <c r="F12" s="352"/>
      <c r="G12" s="353"/>
      <c r="H12" s="730"/>
      <c r="I12" s="346">
        <f t="shared" si="0"/>
        <v>0</v>
      </c>
      <c r="J12" s="532"/>
      <c r="K12" s="532"/>
      <c r="L12" s="532"/>
      <c r="M12" s="532"/>
      <c r="N12" s="532"/>
      <c r="O12" s="532"/>
      <c r="P12" s="532"/>
      <c r="Q12" s="532"/>
      <c r="R12" s="532"/>
      <c r="S12" s="534"/>
      <c r="T12" s="534"/>
      <c r="U12" s="534"/>
      <c r="V12" s="534"/>
      <c r="W12" s="534"/>
      <c r="X12" s="534"/>
      <c r="Y12" s="534"/>
      <c r="Z12" s="534"/>
      <c r="AA12" s="534"/>
    </row>
    <row r="13" spans="1:27" s="64" customFormat="1" ht="27.75" customHeight="1" x14ac:dyDescent="0.2">
      <c r="A13" s="629"/>
      <c r="B13" s="406"/>
      <c r="C13" s="406"/>
      <c r="D13" s="627"/>
      <c r="E13" s="351"/>
      <c r="F13" s="352"/>
      <c r="G13" s="353"/>
      <c r="H13" s="730"/>
      <c r="I13" s="346">
        <f t="shared" si="0"/>
        <v>0</v>
      </c>
      <c r="J13" s="532"/>
      <c r="K13" s="532"/>
      <c r="L13" s="532"/>
      <c r="M13" s="532"/>
      <c r="N13" s="532"/>
      <c r="O13" s="532"/>
      <c r="P13" s="532"/>
      <c r="Q13" s="532"/>
      <c r="R13" s="532"/>
      <c r="S13" s="534"/>
      <c r="T13" s="534"/>
      <c r="U13" s="534"/>
      <c r="V13" s="534"/>
      <c r="W13" s="534"/>
      <c r="X13" s="534"/>
      <c r="Y13" s="534"/>
      <c r="Z13" s="534"/>
      <c r="AA13" s="534"/>
    </row>
    <row r="14" spans="1:27" s="64" customFormat="1" ht="27.75" customHeight="1" x14ac:dyDescent="0.2">
      <c r="A14" s="629"/>
      <c r="B14" s="406"/>
      <c r="C14" s="406"/>
      <c r="D14" s="627"/>
      <c r="E14" s="351"/>
      <c r="F14" s="352"/>
      <c r="G14" s="353"/>
      <c r="H14" s="730"/>
      <c r="I14" s="346">
        <f t="shared" si="0"/>
        <v>0</v>
      </c>
      <c r="J14" s="532"/>
      <c r="K14" s="532" t="s">
        <v>219</v>
      </c>
      <c r="L14" s="538">
        <f>SUMIF($C$8:$C$25,$K$14,E$8:E$25)</f>
        <v>0</v>
      </c>
      <c r="M14" s="538">
        <f>SUMIF($C$8:$C$25,$K$14,F$8:F$25)</f>
        <v>0</v>
      </c>
      <c r="N14" s="538">
        <f>SUMIF($C$8:$C$25,$K$14,G$8:G$25)</f>
        <v>0</v>
      </c>
      <c r="O14" s="538">
        <f>SUMIF($C$8:$C$25,$K$14,H$8:H$25)</f>
        <v>0</v>
      </c>
      <c r="P14" s="538" t="e">
        <f>SUMIF($C$8:$C$25,$K$14,#REF!)</f>
        <v>#REF!</v>
      </c>
      <c r="Q14" s="532"/>
      <c r="R14" s="532"/>
      <c r="S14" s="534"/>
      <c r="T14" s="534"/>
      <c r="U14" s="534"/>
      <c r="V14" s="534"/>
      <c r="W14" s="534"/>
      <c r="X14" s="534"/>
      <c r="Y14" s="534"/>
      <c r="Z14" s="534"/>
      <c r="AA14" s="534"/>
    </row>
    <row r="15" spans="1:27" s="64" customFormat="1" ht="27" customHeight="1" x14ac:dyDescent="0.2">
      <c r="A15" s="629"/>
      <c r="B15" s="406"/>
      <c r="C15" s="406"/>
      <c r="D15" s="627"/>
      <c r="E15" s="351"/>
      <c r="F15" s="352"/>
      <c r="G15" s="353"/>
      <c r="H15" s="730"/>
      <c r="I15" s="346">
        <f t="shared" si="0"/>
        <v>0</v>
      </c>
      <c r="J15" s="532"/>
      <c r="K15" s="532" t="s">
        <v>220</v>
      </c>
      <c r="L15" s="538">
        <f>SUMIF($C$8:$C$25,$K$15,E$8:E$25)</f>
        <v>0</v>
      </c>
      <c r="M15" s="538">
        <f>SUMIF($C$8:$C$25,$K$15,F$8:F$25)</f>
        <v>0</v>
      </c>
      <c r="N15" s="538">
        <f>SUMIF($C$8:$C$25,$K$15,G$8:G$25)</f>
        <v>0</v>
      </c>
      <c r="O15" s="538">
        <f>SUMIF($C$8:$C$25,$K$15,H$8:H$25)</f>
        <v>0</v>
      </c>
      <c r="P15" s="538" t="e">
        <f>SUMIF($C$8:$C$25,$K$15,#REF!)</f>
        <v>#REF!</v>
      </c>
      <c r="Q15" s="532"/>
      <c r="R15" s="532"/>
      <c r="S15" s="534"/>
      <c r="T15" s="534"/>
      <c r="U15" s="534"/>
      <c r="V15" s="534"/>
      <c r="W15" s="534"/>
      <c r="X15" s="534"/>
      <c r="Y15" s="534"/>
      <c r="Z15" s="534"/>
      <c r="AA15" s="534"/>
    </row>
    <row r="16" spans="1:27" s="64" customFormat="1" ht="25.5" x14ac:dyDescent="0.2">
      <c r="A16" s="629"/>
      <c r="B16" s="406"/>
      <c r="C16" s="406"/>
      <c r="D16" s="627"/>
      <c r="E16" s="351"/>
      <c r="F16" s="352"/>
      <c r="G16" s="353"/>
      <c r="H16" s="730"/>
      <c r="I16" s="346">
        <f t="shared" si="0"/>
        <v>0</v>
      </c>
      <c r="J16" s="532"/>
      <c r="K16" s="532" t="s">
        <v>221</v>
      </c>
      <c r="L16" s="538">
        <f>SUMIF($C$8:$C$25,$K$16,E$8:E$25)</f>
        <v>0</v>
      </c>
      <c r="M16" s="538">
        <f>SUMIF($C$8:$C$25,$K$16,F$8:F$25)</f>
        <v>0</v>
      </c>
      <c r="N16" s="538">
        <f>SUMIF($C$8:$C$25,$K$16,G$8:G$25)</f>
        <v>0</v>
      </c>
      <c r="O16" s="538">
        <f>SUMIF($C$8:$C$25,$K$16,H$8:H$25)</f>
        <v>0</v>
      </c>
      <c r="P16" s="538" t="e">
        <f>SUMIF($C$8:$C$25,$K$16,#REF!)</f>
        <v>#REF!</v>
      </c>
      <c r="Q16" s="532"/>
      <c r="R16" s="532"/>
      <c r="S16" s="534"/>
      <c r="T16" s="534"/>
      <c r="U16" s="534"/>
      <c r="V16" s="534"/>
      <c r="W16" s="534"/>
      <c r="X16" s="534"/>
      <c r="Y16" s="534"/>
      <c r="Z16" s="534"/>
      <c r="AA16" s="534"/>
    </row>
    <row r="17" spans="1:27" s="64" customFormat="1" ht="30" customHeight="1" x14ac:dyDescent="0.2">
      <c r="A17" s="629"/>
      <c r="B17" s="406"/>
      <c r="C17" s="406"/>
      <c r="D17" s="627"/>
      <c r="E17" s="351"/>
      <c r="F17" s="352"/>
      <c r="G17" s="353"/>
      <c r="H17" s="730"/>
      <c r="I17" s="346">
        <f t="shared" si="0"/>
        <v>0</v>
      </c>
      <c r="J17" s="532"/>
      <c r="K17" s="532"/>
      <c r="L17" s="532"/>
      <c r="M17" s="532"/>
      <c r="N17" s="532"/>
      <c r="O17" s="532"/>
      <c r="P17" s="532"/>
      <c r="Q17" s="532"/>
      <c r="R17" s="532"/>
      <c r="S17" s="534"/>
      <c r="T17" s="534"/>
      <c r="U17" s="534"/>
      <c r="V17" s="534"/>
      <c r="W17" s="534"/>
      <c r="X17" s="534"/>
      <c r="Y17" s="534"/>
      <c r="Z17" s="534"/>
      <c r="AA17" s="534"/>
    </row>
    <row r="18" spans="1:27" s="64" customFormat="1" ht="26.25" customHeight="1" x14ac:dyDescent="0.2">
      <c r="A18" s="629"/>
      <c r="B18" s="406"/>
      <c r="C18" s="406"/>
      <c r="D18" s="627"/>
      <c r="E18" s="351"/>
      <c r="F18" s="352"/>
      <c r="G18" s="353"/>
      <c r="H18" s="730"/>
      <c r="I18" s="346">
        <f t="shared" si="0"/>
        <v>0</v>
      </c>
      <c r="J18" s="532"/>
      <c r="K18" s="532"/>
      <c r="L18" s="532"/>
      <c r="M18" s="532"/>
      <c r="N18" s="532"/>
      <c r="O18" s="532"/>
      <c r="P18" s="532"/>
      <c r="Q18" s="532"/>
      <c r="R18" s="532"/>
      <c r="S18" s="534"/>
      <c r="T18" s="534"/>
      <c r="U18" s="534"/>
      <c r="V18" s="534"/>
      <c r="W18" s="534"/>
      <c r="X18" s="534"/>
      <c r="Y18" s="534"/>
      <c r="Z18" s="534"/>
      <c r="AA18" s="534"/>
    </row>
    <row r="19" spans="1:27" s="64" customFormat="1" ht="24.75" customHeight="1" x14ac:dyDescent="0.2">
      <c r="A19" s="629"/>
      <c r="B19" s="406"/>
      <c r="C19" s="406"/>
      <c r="D19" s="627"/>
      <c r="E19" s="351"/>
      <c r="F19" s="352"/>
      <c r="G19" s="353"/>
      <c r="H19" s="730"/>
      <c r="I19" s="346">
        <f t="shared" si="0"/>
        <v>0</v>
      </c>
      <c r="J19" s="532"/>
      <c r="K19" s="532"/>
      <c r="L19" s="532"/>
      <c r="M19" s="532"/>
      <c r="N19" s="532"/>
      <c r="O19" s="532"/>
      <c r="P19" s="532"/>
      <c r="Q19" s="532"/>
      <c r="R19" s="532"/>
      <c r="S19" s="534"/>
      <c r="T19" s="534"/>
      <c r="U19" s="534"/>
      <c r="V19" s="534"/>
      <c r="W19" s="534"/>
      <c r="X19" s="534"/>
      <c r="Y19" s="534"/>
      <c r="Z19" s="534"/>
      <c r="AA19" s="534"/>
    </row>
    <row r="20" spans="1:27" s="64" customFormat="1" ht="25.5" customHeight="1" x14ac:dyDescent="0.2">
      <c r="A20" s="629"/>
      <c r="B20" s="406"/>
      <c r="C20" s="406"/>
      <c r="D20" s="627"/>
      <c r="E20" s="351"/>
      <c r="F20" s="352"/>
      <c r="G20" s="353"/>
      <c r="H20" s="730"/>
      <c r="I20" s="346">
        <f t="shared" si="0"/>
        <v>0</v>
      </c>
      <c r="J20" s="532"/>
      <c r="K20" s="532"/>
      <c r="L20" s="532"/>
      <c r="M20" s="532"/>
      <c r="N20" s="532"/>
      <c r="O20" s="532"/>
      <c r="P20" s="532"/>
      <c r="Q20" s="532"/>
      <c r="R20" s="532"/>
      <c r="S20" s="534"/>
      <c r="T20" s="534"/>
      <c r="U20" s="534"/>
      <c r="V20" s="534"/>
      <c r="W20" s="534"/>
      <c r="X20" s="534"/>
      <c r="Y20" s="534"/>
      <c r="Z20" s="534"/>
      <c r="AA20" s="534"/>
    </row>
    <row r="21" spans="1:27" s="64" customFormat="1" ht="25.5" customHeight="1" x14ac:dyDescent="0.2">
      <c r="A21" s="629"/>
      <c r="B21" s="406"/>
      <c r="C21" s="406"/>
      <c r="D21" s="627"/>
      <c r="E21" s="351"/>
      <c r="F21" s="352"/>
      <c r="G21" s="353"/>
      <c r="H21" s="730"/>
      <c r="I21" s="346">
        <f t="shared" si="0"/>
        <v>0</v>
      </c>
      <c r="J21" s="532"/>
      <c r="K21" s="532"/>
      <c r="L21" s="532"/>
      <c r="M21" s="532"/>
      <c r="N21" s="532"/>
      <c r="O21" s="532"/>
      <c r="P21" s="532"/>
      <c r="Q21" s="532"/>
      <c r="R21" s="532"/>
      <c r="S21" s="534"/>
      <c r="T21" s="534"/>
      <c r="U21" s="534"/>
      <c r="V21" s="534"/>
      <c r="W21" s="534"/>
      <c r="X21" s="534"/>
      <c r="Y21" s="534"/>
      <c r="Z21" s="534"/>
      <c r="AA21" s="534"/>
    </row>
    <row r="22" spans="1:27" s="64" customFormat="1" ht="26.25" customHeight="1" x14ac:dyDescent="0.2">
      <c r="A22" s="630"/>
      <c r="B22" s="406"/>
      <c r="C22" s="406"/>
      <c r="D22" s="628"/>
      <c r="E22" s="351"/>
      <c r="F22" s="352"/>
      <c r="G22" s="353"/>
      <c r="H22" s="730"/>
      <c r="I22" s="346">
        <f t="shared" si="0"/>
        <v>0</v>
      </c>
      <c r="J22" s="532"/>
      <c r="K22" s="532"/>
      <c r="L22" s="532"/>
      <c r="M22" s="532"/>
      <c r="N22" s="532"/>
      <c r="O22" s="532"/>
      <c r="P22" s="532"/>
      <c r="Q22" s="532"/>
      <c r="R22" s="532"/>
      <c r="S22" s="534"/>
      <c r="T22" s="534"/>
      <c r="U22" s="534"/>
      <c r="V22" s="534"/>
      <c r="W22" s="534"/>
      <c r="X22" s="534"/>
      <c r="Y22" s="534"/>
      <c r="Z22" s="534"/>
      <c r="AA22" s="534"/>
    </row>
    <row r="23" spans="1:27" s="64" customFormat="1" ht="27.75" customHeight="1" x14ac:dyDescent="0.2">
      <c r="A23" s="630"/>
      <c r="B23" s="406"/>
      <c r="C23" s="406"/>
      <c r="D23" s="628"/>
      <c r="E23" s="354"/>
      <c r="F23" s="355"/>
      <c r="G23" s="356"/>
      <c r="H23" s="731"/>
      <c r="I23" s="346">
        <f t="shared" si="0"/>
        <v>0</v>
      </c>
      <c r="J23" s="532"/>
      <c r="K23" s="532"/>
      <c r="L23" s="532"/>
      <c r="M23" s="532"/>
      <c r="N23" s="532"/>
      <c r="O23" s="532"/>
      <c r="P23" s="532"/>
      <c r="Q23" s="532"/>
      <c r="R23" s="532"/>
      <c r="S23" s="534"/>
      <c r="T23" s="534"/>
      <c r="U23" s="534"/>
      <c r="V23" s="534"/>
      <c r="W23" s="534"/>
      <c r="X23" s="534"/>
      <c r="Y23" s="534"/>
      <c r="Z23" s="534"/>
      <c r="AA23" s="534"/>
    </row>
    <row r="24" spans="1:27" s="64" customFormat="1" ht="27.75" customHeight="1" x14ac:dyDescent="0.2">
      <c r="A24" s="630"/>
      <c r="B24" s="406"/>
      <c r="C24" s="406"/>
      <c r="D24" s="628"/>
      <c r="E24" s="354"/>
      <c r="F24" s="355"/>
      <c r="G24" s="356"/>
      <c r="H24" s="731"/>
      <c r="I24" s="346">
        <f t="shared" si="0"/>
        <v>0</v>
      </c>
      <c r="J24" s="532"/>
      <c r="K24" s="532"/>
      <c r="L24" s="532"/>
      <c r="M24" s="532"/>
      <c r="N24" s="532"/>
      <c r="O24" s="532"/>
      <c r="P24" s="532"/>
      <c r="Q24" s="532"/>
      <c r="R24" s="532"/>
      <c r="S24" s="534"/>
      <c r="T24" s="534"/>
      <c r="U24" s="534"/>
      <c r="V24" s="534"/>
      <c r="W24" s="534"/>
      <c r="X24" s="534"/>
      <c r="Y24" s="534"/>
      <c r="Z24" s="534"/>
      <c r="AA24" s="534"/>
    </row>
    <row r="25" spans="1:27" s="64" customFormat="1" ht="30" customHeight="1" thickBot="1" x14ac:dyDescent="0.25">
      <c r="A25" s="630"/>
      <c r="B25" s="406"/>
      <c r="C25" s="406"/>
      <c r="D25" s="628"/>
      <c r="E25" s="354"/>
      <c r="F25" s="355"/>
      <c r="G25" s="356"/>
      <c r="H25" s="731"/>
      <c r="I25" s="347">
        <f t="shared" si="0"/>
        <v>0</v>
      </c>
      <c r="J25" s="532"/>
      <c r="K25" s="532"/>
      <c r="L25" s="532"/>
      <c r="M25" s="532"/>
      <c r="N25" s="532"/>
      <c r="O25" s="532"/>
      <c r="P25" s="532"/>
      <c r="Q25" s="532"/>
      <c r="R25" s="532"/>
      <c r="S25" s="534"/>
      <c r="T25" s="534"/>
      <c r="U25" s="534"/>
      <c r="V25" s="534"/>
      <c r="W25" s="534"/>
      <c r="X25" s="534"/>
      <c r="Y25" s="534"/>
      <c r="Z25" s="534"/>
      <c r="AA25" s="534"/>
    </row>
    <row r="26" spans="1:27" s="21" customFormat="1" ht="13.5" thickBot="1" x14ac:dyDescent="0.25">
      <c r="A26" s="1347" t="s">
        <v>156</v>
      </c>
      <c r="B26" s="1348"/>
      <c r="C26" s="1348"/>
      <c r="D26" s="1349"/>
      <c r="E26" s="357">
        <f>SUM(E8:E25)</f>
        <v>0</v>
      </c>
      <c r="F26" s="358">
        <f>SUM(F8:F25)</f>
        <v>0</v>
      </c>
      <c r="G26" s="359">
        <f>SUM(G8:G25)</f>
        <v>0</v>
      </c>
      <c r="H26" s="742">
        <f>SUM(H8:H25)</f>
        <v>0</v>
      </c>
      <c r="I26" s="348">
        <f t="shared" si="0"/>
        <v>0</v>
      </c>
      <c r="J26" s="533"/>
      <c r="K26" s="533"/>
      <c r="L26" s="533"/>
      <c r="M26" s="533"/>
      <c r="N26" s="533"/>
      <c r="O26" s="533"/>
      <c r="P26" s="533"/>
      <c r="Q26" s="533"/>
      <c r="R26" s="533"/>
      <c r="S26" s="533"/>
      <c r="T26" s="533"/>
      <c r="U26" s="533"/>
      <c r="V26" s="533"/>
      <c r="W26" s="533"/>
      <c r="X26" s="533"/>
      <c r="Y26" s="533"/>
      <c r="Z26" s="533"/>
      <c r="AA26" s="533"/>
    </row>
    <row r="27" spans="1:27" s="26" customFormat="1" ht="14.25" customHeight="1" thickBot="1" x14ac:dyDescent="0.25">
      <c r="D27" s="56"/>
      <c r="E27" s="55"/>
      <c r="F27" s="1353"/>
      <c r="G27" s="1353"/>
      <c r="H27" s="756"/>
      <c r="I27" s="55"/>
      <c r="J27" s="535"/>
      <c r="K27" s="535"/>
      <c r="L27" s="535"/>
      <c r="M27" s="535"/>
      <c r="N27" s="535"/>
      <c r="O27" s="535"/>
      <c r="P27" s="535"/>
      <c r="Q27" s="535"/>
      <c r="R27" s="535"/>
      <c r="S27" s="535"/>
      <c r="T27" s="535"/>
      <c r="U27" s="535"/>
      <c r="V27" s="535"/>
      <c r="W27" s="535"/>
      <c r="X27" s="535"/>
      <c r="Y27" s="535"/>
      <c r="Z27" s="535"/>
      <c r="AA27" s="535"/>
    </row>
    <row r="28" spans="1:27" s="26" customFormat="1" ht="16.5" customHeight="1" thickBot="1" x14ac:dyDescent="0.25">
      <c r="A28" s="1355" t="s">
        <v>159</v>
      </c>
      <c r="B28" s="1356"/>
      <c r="C28" s="361"/>
      <c r="D28" s="405">
        <f>'Instructions and Summary'!F25</f>
        <v>0</v>
      </c>
      <c r="E28" s="1354" t="s">
        <v>158</v>
      </c>
      <c r="F28" s="1354"/>
      <c r="G28" s="1354"/>
      <c r="H28" s="639"/>
      <c r="I28" s="271" t="str">
        <f>IFERROR(I26/D28,"")</f>
        <v/>
      </c>
      <c r="J28" s="535"/>
      <c r="K28" s="535"/>
      <c r="L28" s="535"/>
      <c r="M28" s="535"/>
      <c r="N28" s="535"/>
      <c r="O28" s="535"/>
      <c r="P28" s="535"/>
      <c r="Q28" s="535"/>
      <c r="R28" s="535"/>
      <c r="S28" s="535"/>
      <c r="T28" s="535"/>
      <c r="U28" s="535"/>
      <c r="V28" s="535"/>
      <c r="W28" s="535"/>
      <c r="X28" s="535"/>
      <c r="Y28" s="535"/>
      <c r="Z28" s="535"/>
      <c r="AA28" s="535"/>
    </row>
    <row r="29" spans="1:27" s="26" customFormat="1" ht="53.25" customHeight="1" x14ac:dyDescent="0.2">
      <c r="A29" s="56"/>
      <c r="B29" s="55"/>
      <c r="C29" s="55"/>
      <c r="F29" s="54"/>
      <c r="G29" s="57"/>
      <c r="H29" s="638"/>
      <c r="I29" s="55"/>
      <c r="J29" s="535"/>
      <c r="K29" s="535"/>
      <c r="L29" s="535"/>
      <c r="M29" s="535"/>
      <c r="N29" s="535"/>
      <c r="O29" s="535"/>
      <c r="P29" s="535"/>
      <c r="Q29" s="535"/>
      <c r="R29" s="535"/>
      <c r="S29" s="535"/>
      <c r="T29" s="535"/>
      <c r="U29" s="535"/>
      <c r="V29" s="535"/>
      <c r="W29" s="535"/>
      <c r="X29" s="535"/>
      <c r="Y29" s="535"/>
      <c r="Z29" s="535"/>
      <c r="AA29" s="535"/>
    </row>
    <row r="30" spans="1:27" ht="15.75" customHeight="1" thickBot="1" x14ac:dyDescent="0.25">
      <c r="A30" s="896" t="s">
        <v>215</v>
      </c>
      <c r="B30" s="896"/>
      <c r="C30" s="896"/>
      <c r="D30" s="896"/>
      <c r="E30" s="19"/>
      <c r="G30" s="19"/>
      <c r="R30" s="532"/>
      <c r="S30" s="532"/>
      <c r="T30" s="532"/>
      <c r="U30" s="532"/>
      <c r="V30" s="532"/>
      <c r="W30" s="532"/>
      <c r="X30" s="532"/>
      <c r="Y30" s="532"/>
      <c r="Z30" s="532"/>
      <c r="AA30" s="532"/>
    </row>
    <row r="31" spans="1:27" s="64" customFormat="1" ht="155.25" customHeight="1" thickBot="1" x14ac:dyDescent="0.25">
      <c r="A31" s="882"/>
      <c r="B31" s="883"/>
      <c r="C31" s="883"/>
      <c r="D31" s="883"/>
      <c r="E31" s="883"/>
      <c r="F31" s="883"/>
      <c r="G31" s="883"/>
      <c r="H31" s="883"/>
      <c r="I31" s="884"/>
      <c r="J31" s="532"/>
      <c r="K31" s="532"/>
      <c r="L31" s="532"/>
      <c r="M31" s="532"/>
      <c r="N31" s="532"/>
      <c r="O31" s="532"/>
      <c r="P31" s="532"/>
      <c r="Q31" s="532"/>
      <c r="R31" s="532"/>
      <c r="S31" s="534"/>
      <c r="T31" s="534"/>
      <c r="U31" s="534"/>
      <c r="V31" s="534"/>
      <c r="W31" s="534"/>
      <c r="X31" s="534"/>
      <c r="Y31" s="534"/>
      <c r="Z31" s="534"/>
      <c r="AA31" s="534"/>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2">
    <mergeCell ref="F1:I1"/>
    <mergeCell ref="A26:D26"/>
    <mergeCell ref="A1:C1"/>
    <mergeCell ref="A2:I2"/>
    <mergeCell ref="A31:I31"/>
    <mergeCell ref="A3:I3"/>
    <mergeCell ref="A30:D30"/>
    <mergeCell ref="F27:G27"/>
    <mergeCell ref="E28:G28"/>
    <mergeCell ref="A28:B28"/>
    <mergeCell ref="E5:F5"/>
    <mergeCell ref="G5:H5"/>
  </mergeCells>
  <phoneticPr fontId="2" type="noConversion"/>
  <conditionalFormatting sqref="D1">
    <cfRule type="beginsWith" dxfId="0" priority="1" operator="beginsWith" text="0">
      <formula>LEFT(D1,1)="0"</formula>
    </cfRule>
  </conditionalFormatting>
  <dataValidations count="2">
    <dataValidation type="list" allowBlank="1" showInputMessage="1" showErrorMessage="1" sqref="C8:C25">
      <formula1>$K$14:$K$16</formula1>
    </dataValidation>
    <dataValidation type="list" allowBlank="1" showInputMessage="1" showErrorMessage="1" sqref="B8:B25">
      <formula1>$K$8:$K$10</formula1>
    </dataValidation>
  </dataValidations>
  <printOptions horizontalCentered="1"/>
  <pageMargins left="0.5" right="0.5" top="0.25" bottom="0.35" header="0.5" footer="0.25"/>
  <pageSetup scale="65" fitToHeight="0" orientation="landscape" r:id="rId3"/>
  <headerFooter alignWithMargins="0">
    <oddFooter>&amp;LCost Share&amp;RPage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64" customWidth="1"/>
    <col min="2" max="2" width="17.85546875" style="164" customWidth="1"/>
    <col min="3" max="3" width="17.28515625" style="164" customWidth="1"/>
    <col min="4" max="4" width="17.85546875" style="164" customWidth="1"/>
    <col min="5" max="5" width="16.140625" style="164" customWidth="1"/>
    <col min="6" max="6" width="17.140625" style="164" customWidth="1"/>
    <col min="7" max="7" width="21" style="164" customWidth="1"/>
    <col min="8" max="8" width="19.140625" style="164" customWidth="1"/>
    <col min="9" max="16384" width="9.140625" style="164"/>
  </cols>
  <sheetData>
    <row r="1" spans="1:13" ht="17.25" customHeight="1" x14ac:dyDescent="0.2">
      <c r="A1" s="952" t="s">
        <v>5</v>
      </c>
      <c r="B1" s="923"/>
      <c r="C1" s="956"/>
      <c r="D1" s="956"/>
      <c r="E1" s="162" t="s">
        <v>148</v>
      </c>
      <c r="F1" s="160"/>
      <c r="G1" s="163"/>
      <c r="H1" s="163"/>
      <c r="I1" s="163"/>
      <c r="J1" s="163"/>
      <c r="K1" s="163"/>
    </row>
    <row r="2" spans="1:13" ht="27.75" customHeight="1" x14ac:dyDescent="0.2">
      <c r="A2" s="953" t="s">
        <v>6</v>
      </c>
      <c r="B2" s="954"/>
      <c r="C2" s="954"/>
      <c r="D2" s="954"/>
      <c r="E2" s="954"/>
      <c r="F2" s="954"/>
      <c r="G2" s="954"/>
      <c r="H2" s="954"/>
      <c r="I2" s="165"/>
      <c r="J2" s="165"/>
      <c r="K2" s="165"/>
      <c r="L2" s="165"/>
      <c r="M2" s="163"/>
    </row>
    <row r="3" spans="1:13" ht="7.5" customHeight="1" x14ac:dyDescent="0.2">
      <c r="A3" s="955" t="s">
        <v>7</v>
      </c>
      <c r="B3" s="937"/>
      <c r="C3" s="937"/>
      <c r="D3" s="937"/>
      <c r="E3" s="937"/>
      <c r="F3" s="937"/>
      <c r="G3" s="937"/>
      <c r="H3" s="937"/>
      <c r="I3" s="166"/>
      <c r="J3" s="166"/>
      <c r="K3" s="166"/>
      <c r="L3" s="166"/>
      <c r="M3" s="163"/>
    </row>
    <row r="4" spans="1:13" ht="10.5" customHeight="1" x14ac:dyDescent="0.2">
      <c r="A4" s="906" t="s">
        <v>8</v>
      </c>
      <c r="B4" s="906"/>
      <c r="C4" s="908"/>
      <c r="D4" s="908"/>
      <c r="E4" s="908"/>
      <c r="F4" s="941"/>
      <c r="G4" s="941"/>
      <c r="H4" s="941"/>
    </row>
    <row r="5" spans="1:13" ht="12" customHeight="1" x14ac:dyDescent="0.2">
      <c r="A5" s="902"/>
      <c r="B5" s="957" t="s">
        <v>9</v>
      </c>
      <c r="C5" s="959" t="s">
        <v>10</v>
      </c>
      <c r="D5" s="951" t="s">
        <v>11</v>
      </c>
      <c r="E5" s="961"/>
      <c r="F5" s="962" t="s">
        <v>12</v>
      </c>
      <c r="G5" s="917"/>
      <c r="H5" s="963"/>
    </row>
    <row r="6" spans="1:13" s="168" customFormat="1" ht="25.5" customHeight="1" x14ac:dyDescent="0.2">
      <c r="A6" s="923"/>
      <c r="B6" s="958"/>
      <c r="C6" s="960"/>
      <c r="D6" s="167" t="s">
        <v>13</v>
      </c>
      <c r="E6" s="167" t="s">
        <v>14</v>
      </c>
      <c r="F6" s="167" t="s">
        <v>15</v>
      </c>
      <c r="G6" s="167" t="s">
        <v>16</v>
      </c>
      <c r="H6" s="168" t="s">
        <v>142</v>
      </c>
    </row>
    <row r="7" spans="1:13" s="168" customFormat="1" ht="12" customHeight="1" x14ac:dyDescent="0.2">
      <c r="A7" s="165"/>
      <c r="B7" s="169" t="s">
        <v>17</v>
      </c>
      <c r="C7" s="170" t="s">
        <v>18</v>
      </c>
      <c r="D7" s="170" t="s">
        <v>19</v>
      </c>
      <c r="E7" s="170" t="s">
        <v>20</v>
      </c>
      <c r="F7" s="170" t="s">
        <v>21</v>
      </c>
      <c r="G7" s="170" t="s">
        <v>22</v>
      </c>
      <c r="H7" s="171" t="s">
        <v>23</v>
      </c>
    </row>
    <row r="8" spans="1:13" s="177" customFormat="1" ht="18" customHeight="1" x14ac:dyDescent="0.2">
      <c r="A8" s="172" t="s">
        <v>24</v>
      </c>
      <c r="B8" s="173"/>
      <c r="C8" s="174"/>
      <c r="D8" s="175"/>
      <c r="E8" s="175"/>
      <c r="F8" s="175"/>
      <c r="G8" s="175"/>
      <c r="H8" s="176">
        <f>SUM(D8:G8)</f>
        <v>0</v>
      </c>
    </row>
    <row r="9" spans="1:13" s="177" customFormat="1" ht="18.75" customHeight="1" x14ac:dyDescent="0.2">
      <c r="A9" s="172" t="s">
        <v>25</v>
      </c>
      <c r="B9" s="173"/>
      <c r="C9" s="174"/>
      <c r="D9" s="175"/>
      <c r="E9" s="175"/>
      <c r="F9" s="175"/>
      <c r="G9" s="175"/>
      <c r="H9" s="176">
        <f>SUM(D9:G9)</f>
        <v>0</v>
      </c>
    </row>
    <row r="10" spans="1:13" s="177" customFormat="1" ht="18.75" customHeight="1" x14ac:dyDescent="0.2">
      <c r="A10" s="172" t="s">
        <v>26</v>
      </c>
      <c r="B10" s="173"/>
      <c r="C10" s="174"/>
      <c r="D10" s="175"/>
      <c r="E10" s="175"/>
      <c r="F10" s="175"/>
      <c r="G10" s="175"/>
      <c r="H10" s="176">
        <f>SUM(D10:G10)</f>
        <v>0</v>
      </c>
    </row>
    <row r="11" spans="1:13" s="177" customFormat="1" ht="19.5" customHeight="1" x14ac:dyDescent="0.2">
      <c r="A11" s="178" t="s">
        <v>27</v>
      </c>
      <c r="B11" s="179"/>
      <c r="C11" s="180"/>
      <c r="D11" s="181"/>
      <c r="E11" s="181"/>
      <c r="F11" s="181"/>
      <c r="G11" s="181"/>
      <c r="H11" s="182">
        <f>SUM(D11:G11)</f>
        <v>0</v>
      </c>
    </row>
    <row r="12" spans="1:13" s="177" customFormat="1" ht="19.5" customHeight="1" x14ac:dyDescent="0.2">
      <c r="A12" s="178" t="s">
        <v>28</v>
      </c>
      <c r="B12" s="183" t="s">
        <v>156</v>
      </c>
      <c r="C12" s="184"/>
      <c r="D12" s="185">
        <f>SUM(D8:D11)</f>
        <v>0</v>
      </c>
      <c r="E12" s="185">
        <f>SUM(E8:E11)</f>
        <v>0</v>
      </c>
      <c r="F12" s="185">
        <f>SUM(F8:F11)</f>
        <v>0</v>
      </c>
      <c r="G12" s="185">
        <f>SUM(G8:G11)</f>
        <v>0</v>
      </c>
      <c r="H12" s="182">
        <f>SUM(H8:H11)</f>
        <v>0</v>
      </c>
    </row>
    <row r="13" spans="1:13" ht="9.75" customHeight="1" x14ac:dyDescent="0.2">
      <c r="A13" s="940" t="s">
        <v>29</v>
      </c>
      <c r="B13" s="940"/>
      <c r="C13" s="941"/>
      <c r="D13" s="941"/>
      <c r="E13" s="941"/>
      <c r="F13" s="941"/>
      <c r="G13" s="941"/>
      <c r="H13" s="942"/>
    </row>
    <row r="14" spans="1:13" x14ac:dyDescent="0.2">
      <c r="A14" s="943" t="s">
        <v>30</v>
      </c>
      <c r="B14" s="945" t="s">
        <v>31</v>
      </c>
      <c r="C14" s="946"/>
      <c r="D14" s="916" t="s">
        <v>32</v>
      </c>
      <c r="E14" s="949"/>
      <c r="F14" s="949"/>
      <c r="G14" s="949"/>
      <c r="H14" s="950" t="s">
        <v>33</v>
      </c>
    </row>
    <row r="15" spans="1:13" ht="18" customHeight="1" x14ac:dyDescent="0.2">
      <c r="A15" s="944"/>
      <c r="B15" s="947"/>
      <c r="C15" s="948"/>
      <c r="D15" s="186" t="s">
        <v>179</v>
      </c>
      <c r="E15" s="186" t="s">
        <v>180</v>
      </c>
      <c r="F15" s="186" t="s">
        <v>181</v>
      </c>
      <c r="G15" s="186" t="s">
        <v>34</v>
      </c>
      <c r="H15" s="951"/>
    </row>
    <row r="16" spans="1:13" s="177" customFormat="1" ht="19.5" customHeight="1" x14ac:dyDescent="0.2">
      <c r="A16" s="187"/>
      <c r="B16" s="932" t="s">
        <v>35</v>
      </c>
      <c r="C16" s="932"/>
      <c r="D16" s="188"/>
      <c r="E16" s="188"/>
      <c r="F16" s="188"/>
      <c r="G16" s="188"/>
      <c r="H16" s="189">
        <f t="shared" ref="H16:H25" si="0">SUM(D16:G16)</f>
        <v>0</v>
      </c>
    </row>
    <row r="17" spans="1:8" s="177" customFormat="1" ht="16.5" x14ac:dyDescent="0.2">
      <c r="A17" s="190"/>
      <c r="B17" s="912" t="s">
        <v>36</v>
      </c>
      <c r="C17" s="912"/>
      <c r="D17" s="191"/>
      <c r="E17" s="191"/>
      <c r="F17" s="191"/>
      <c r="G17" s="191"/>
      <c r="H17" s="192">
        <f t="shared" si="0"/>
        <v>0</v>
      </c>
    </row>
    <row r="18" spans="1:8" s="177" customFormat="1" ht="16.5" x14ac:dyDescent="0.2">
      <c r="A18" s="187"/>
      <c r="B18" s="932" t="s">
        <v>37</v>
      </c>
      <c r="C18" s="932"/>
      <c r="D18" s="188"/>
      <c r="E18" s="188"/>
      <c r="F18" s="188"/>
      <c r="G18" s="188"/>
      <c r="H18" s="192">
        <f t="shared" si="0"/>
        <v>0</v>
      </c>
    </row>
    <row r="19" spans="1:8" s="177" customFormat="1" ht="16.5" x14ac:dyDescent="0.2">
      <c r="A19" s="190"/>
      <c r="B19" s="912" t="s">
        <v>38</v>
      </c>
      <c r="C19" s="912"/>
      <c r="D19" s="191"/>
      <c r="E19" s="191"/>
      <c r="F19" s="191"/>
      <c r="G19" s="191"/>
      <c r="H19" s="192">
        <f t="shared" si="0"/>
        <v>0</v>
      </c>
    </row>
    <row r="20" spans="1:8" s="177" customFormat="1" ht="16.5" x14ac:dyDescent="0.2">
      <c r="A20" s="187"/>
      <c r="B20" s="932" t="s">
        <v>39</v>
      </c>
      <c r="C20" s="932"/>
      <c r="D20" s="188"/>
      <c r="E20" s="188"/>
      <c r="F20" s="188"/>
      <c r="G20" s="188"/>
      <c r="H20" s="192">
        <f t="shared" si="0"/>
        <v>0</v>
      </c>
    </row>
    <row r="21" spans="1:8" s="177" customFormat="1" ht="16.5" x14ac:dyDescent="0.2">
      <c r="A21" s="190"/>
      <c r="B21" s="912" t="s">
        <v>40</v>
      </c>
      <c r="C21" s="912"/>
      <c r="D21" s="191"/>
      <c r="E21" s="191"/>
      <c r="F21" s="191"/>
      <c r="G21" s="191"/>
      <c r="H21" s="192">
        <f t="shared" si="0"/>
        <v>0</v>
      </c>
    </row>
    <row r="22" spans="1:8" s="177" customFormat="1" ht="16.5" x14ac:dyDescent="0.2">
      <c r="A22" s="187"/>
      <c r="B22" s="932" t="s">
        <v>41</v>
      </c>
      <c r="C22" s="932"/>
      <c r="D22" s="188"/>
      <c r="E22" s="188"/>
      <c r="F22" s="188"/>
      <c r="G22" s="188"/>
      <c r="H22" s="192">
        <f t="shared" si="0"/>
        <v>0</v>
      </c>
    </row>
    <row r="23" spans="1:8" s="177" customFormat="1" ht="16.5" x14ac:dyDescent="0.2">
      <c r="A23" s="190"/>
      <c r="B23" s="912" t="s">
        <v>42</v>
      </c>
      <c r="C23" s="912"/>
      <c r="D23" s="191"/>
      <c r="E23" s="191"/>
      <c r="F23" s="191"/>
      <c r="G23" s="191"/>
      <c r="H23" s="192">
        <f t="shared" si="0"/>
        <v>0</v>
      </c>
    </row>
    <row r="24" spans="1:8" s="177" customFormat="1" ht="16.5" x14ac:dyDescent="0.2">
      <c r="A24" s="187"/>
      <c r="B24" s="912" t="s">
        <v>43</v>
      </c>
      <c r="C24" s="933"/>
      <c r="D24" s="193">
        <f>SUM(D16:D23)</f>
        <v>0</v>
      </c>
      <c r="E24" s="193">
        <f>SUM(E16:E23)</f>
        <v>0</v>
      </c>
      <c r="F24" s="193">
        <f>SUM(F16:F23)</f>
        <v>0</v>
      </c>
      <c r="G24" s="193">
        <f>SUM(G16:G23)</f>
        <v>0</v>
      </c>
      <c r="H24" s="193">
        <f t="shared" si="0"/>
        <v>0</v>
      </c>
    </row>
    <row r="25" spans="1:8" s="177" customFormat="1" ht="16.5" x14ac:dyDescent="0.2">
      <c r="A25" s="190"/>
      <c r="B25" s="912" t="s">
        <v>44</v>
      </c>
      <c r="C25" s="912"/>
      <c r="D25" s="191"/>
      <c r="E25" s="191"/>
      <c r="F25" s="191"/>
      <c r="G25" s="191"/>
      <c r="H25" s="192">
        <f t="shared" si="0"/>
        <v>0</v>
      </c>
    </row>
    <row r="26" spans="1:8" s="177" customFormat="1" ht="16.5" x14ac:dyDescent="0.2">
      <c r="A26" s="187"/>
      <c r="B26" s="932" t="s">
        <v>45</v>
      </c>
      <c r="C26" s="932"/>
      <c r="D26" s="193">
        <f>SUM(D24:D25)</f>
        <v>0</v>
      </c>
      <c r="E26" s="193">
        <f>SUM(E24:E25)</f>
        <v>0</v>
      </c>
      <c r="F26" s="193">
        <f>SUM(F24:F25)</f>
        <v>0</v>
      </c>
      <c r="G26" s="193">
        <f>SUM(G24:G25)</f>
        <v>0</v>
      </c>
      <c r="H26" s="193">
        <f>SUM(H24:H25)</f>
        <v>0</v>
      </c>
    </row>
    <row r="27" spans="1:8" x14ac:dyDescent="0.2">
      <c r="A27" s="908"/>
      <c r="B27" s="908"/>
      <c r="C27" s="908"/>
      <c r="D27" s="908"/>
      <c r="E27" s="908"/>
      <c r="F27" s="908"/>
      <c r="G27" s="908"/>
      <c r="H27" s="908"/>
    </row>
    <row r="28" spans="1:8" s="177" customFormat="1" ht="16.5" x14ac:dyDescent="0.2">
      <c r="A28" s="194" t="s">
        <v>46</v>
      </c>
      <c r="B28" s="912" t="s">
        <v>47</v>
      </c>
      <c r="C28" s="912"/>
      <c r="D28" s="191"/>
      <c r="E28" s="191"/>
      <c r="F28" s="191"/>
      <c r="G28" s="191"/>
      <c r="H28" s="192">
        <f>SUM(D28:G28)</f>
        <v>0</v>
      </c>
    </row>
    <row r="29" spans="1:8" s="177" customFormat="1" ht="16.5" x14ac:dyDescent="0.2">
      <c r="A29" s="195"/>
      <c r="B29" s="187"/>
      <c r="C29" s="187"/>
      <c r="D29" s="196"/>
      <c r="E29" s="196"/>
      <c r="F29" s="196"/>
      <c r="G29" s="196"/>
      <c r="H29" s="196"/>
    </row>
    <row r="30" spans="1:8" x14ac:dyDescent="0.2">
      <c r="H30" s="197" t="s">
        <v>48</v>
      </c>
    </row>
    <row r="31" spans="1:8" x14ac:dyDescent="0.2">
      <c r="A31" s="934" t="s">
        <v>49</v>
      </c>
      <c r="B31" s="934"/>
      <c r="C31" s="900"/>
      <c r="D31" s="935"/>
      <c r="E31" s="935"/>
      <c r="F31" s="935"/>
      <c r="G31" s="936" t="s">
        <v>50</v>
      </c>
      <c r="H31" s="937"/>
    </row>
    <row r="32" spans="1:8" x14ac:dyDescent="0.2">
      <c r="A32" s="900" t="s">
        <v>51</v>
      </c>
      <c r="B32" s="938"/>
      <c r="C32" s="938"/>
      <c r="D32" s="938"/>
      <c r="E32" s="938"/>
      <c r="F32" s="938"/>
      <c r="G32" s="938"/>
      <c r="H32" s="939"/>
    </row>
    <row r="33" spans="1:8" x14ac:dyDescent="0.2">
      <c r="C33" s="198"/>
      <c r="D33" s="199"/>
      <c r="E33" s="199"/>
      <c r="F33" s="199"/>
      <c r="G33" s="199"/>
      <c r="H33" s="200"/>
    </row>
    <row r="34" spans="1:8" x14ac:dyDescent="0.2">
      <c r="A34" s="906" t="s">
        <v>52</v>
      </c>
      <c r="B34" s="907"/>
      <c r="C34" s="907"/>
      <c r="D34" s="908"/>
      <c r="E34" s="908"/>
      <c r="F34" s="908"/>
      <c r="G34" s="908"/>
      <c r="H34" s="908"/>
    </row>
    <row r="35" spans="1:8" x14ac:dyDescent="0.2">
      <c r="B35" s="934" t="s">
        <v>53</v>
      </c>
      <c r="C35" s="934"/>
      <c r="D35" s="934"/>
      <c r="E35" s="167" t="s">
        <v>54</v>
      </c>
      <c r="F35" s="167" t="s">
        <v>55</v>
      </c>
      <c r="G35" s="167" t="s">
        <v>56</v>
      </c>
      <c r="H35" s="201" t="s">
        <v>57</v>
      </c>
    </row>
    <row r="36" spans="1:8" x14ac:dyDescent="0.2">
      <c r="A36" s="194" t="s">
        <v>58</v>
      </c>
      <c r="B36" s="904"/>
      <c r="C36" s="904"/>
      <c r="D36" s="904"/>
      <c r="E36" s="89"/>
      <c r="F36" s="89"/>
      <c r="G36" s="89"/>
      <c r="H36" s="202">
        <f>SUM(E36:G36)</f>
        <v>0</v>
      </c>
    </row>
    <row r="37" spans="1:8" x14ac:dyDescent="0.2">
      <c r="A37" s="194" t="s">
        <v>59</v>
      </c>
      <c r="B37" s="904"/>
      <c r="C37" s="904"/>
      <c r="D37" s="904"/>
      <c r="E37" s="89"/>
      <c r="F37" s="89"/>
      <c r="G37" s="89"/>
      <c r="H37" s="202">
        <f>SUM(E37:G37)</f>
        <v>0</v>
      </c>
    </row>
    <row r="38" spans="1:8" x14ac:dyDescent="0.2">
      <c r="A38" s="194" t="s">
        <v>60</v>
      </c>
      <c r="B38" s="904"/>
      <c r="C38" s="904"/>
      <c r="D38" s="904"/>
      <c r="E38" s="89"/>
      <c r="F38" s="89"/>
      <c r="G38" s="89"/>
      <c r="H38" s="202">
        <f>SUM(E38:G38)</f>
        <v>0</v>
      </c>
    </row>
    <row r="39" spans="1:8" x14ac:dyDescent="0.2">
      <c r="A39" s="194" t="s">
        <v>61</v>
      </c>
      <c r="B39" s="904"/>
      <c r="C39" s="904"/>
      <c r="D39" s="904"/>
      <c r="E39" s="89"/>
      <c r="F39" s="89"/>
      <c r="G39" s="89"/>
      <c r="H39" s="202">
        <f>SUM(E39:G39)</f>
        <v>0</v>
      </c>
    </row>
    <row r="40" spans="1:8" x14ac:dyDescent="0.2">
      <c r="A40" s="203" t="s">
        <v>62</v>
      </c>
      <c r="B40" s="931" t="s">
        <v>63</v>
      </c>
      <c r="C40" s="910"/>
      <c r="D40" s="910"/>
      <c r="E40" s="204">
        <f>SUM(E36:E39)</f>
        <v>0</v>
      </c>
      <c r="F40" s="204">
        <f>SUM(F36:F39)</f>
        <v>0</v>
      </c>
      <c r="G40" s="204">
        <f>SUM(G36:G39)</f>
        <v>0</v>
      </c>
      <c r="H40" s="205">
        <f>SUM(H36:H39)</f>
        <v>0</v>
      </c>
    </row>
    <row r="41" spans="1:8" x14ac:dyDescent="0.2">
      <c r="A41" s="906" t="s">
        <v>64</v>
      </c>
      <c r="B41" s="907"/>
      <c r="C41" s="907"/>
      <c r="D41" s="908"/>
      <c r="E41" s="909"/>
      <c r="F41" s="909"/>
      <c r="G41" s="909"/>
      <c r="H41" s="909"/>
    </row>
    <row r="42" spans="1:8" x14ac:dyDescent="0.2">
      <c r="A42" s="910"/>
      <c r="B42" s="910"/>
      <c r="C42" s="911"/>
      <c r="D42" s="167" t="s">
        <v>65</v>
      </c>
      <c r="E42" s="167" t="s">
        <v>66</v>
      </c>
      <c r="F42" s="167" t="s">
        <v>67</v>
      </c>
      <c r="G42" s="167" t="s">
        <v>68</v>
      </c>
      <c r="H42" s="201" t="s">
        <v>69</v>
      </c>
    </row>
    <row r="43" spans="1:8" x14ac:dyDescent="0.2">
      <c r="A43" s="194" t="s">
        <v>70</v>
      </c>
      <c r="B43" s="912" t="s">
        <v>15</v>
      </c>
      <c r="C43" s="912"/>
      <c r="D43" s="206">
        <f>SUM(E43:H43)</f>
        <v>0</v>
      </c>
      <c r="E43" s="89"/>
      <c r="F43" s="89"/>
      <c r="G43" s="89"/>
      <c r="H43" s="90"/>
    </row>
    <row r="44" spans="1:8" x14ac:dyDescent="0.2">
      <c r="A44" s="194" t="s">
        <v>71</v>
      </c>
      <c r="B44" s="912" t="s">
        <v>16</v>
      </c>
      <c r="C44" s="912"/>
      <c r="D44" s="206">
        <f>SUM(E44:H44)</f>
        <v>0</v>
      </c>
      <c r="E44" s="89"/>
      <c r="F44" s="89"/>
      <c r="G44" s="89"/>
      <c r="H44" s="90"/>
    </row>
    <row r="45" spans="1:8" x14ac:dyDescent="0.2">
      <c r="A45" s="194" t="s">
        <v>72</v>
      </c>
      <c r="B45" s="906" t="s">
        <v>73</v>
      </c>
      <c r="C45" s="912"/>
      <c r="D45" s="206">
        <f>SUM(D43:D44)</f>
        <v>0</v>
      </c>
      <c r="E45" s="206">
        <f>SUM(E43:E44)</f>
        <v>0</v>
      </c>
      <c r="F45" s="206">
        <f>SUM(F43:F44)</f>
        <v>0</v>
      </c>
      <c r="G45" s="206">
        <f>SUM(G43:G44)</f>
        <v>0</v>
      </c>
      <c r="H45" s="202">
        <f>SUM(H43:H44)</f>
        <v>0</v>
      </c>
    </row>
    <row r="46" spans="1:8" x14ac:dyDescent="0.2">
      <c r="A46" s="906" t="s">
        <v>74</v>
      </c>
      <c r="B46" s="907"/>
      <c r="C46" s="907"/>
      <c r="D46" s="907"/>
      <c r="E46" s="908"/>
      <c r="F46" s="908"/>
      <c r="G46" s="908"/>
      <c r="H46" s="908"/>
    </row>
    <row r="47" spans="1:8" x14ac:dyDescent="0.2">
      <c r="A47" s="913" t="s">
        <v>53</v>
      </c>
      <c r="B47" s="914"/>
      <c r="C47" s="914"/>
      <c r="D47" s="914"/>
      <c r="E47" s="916" t="s">
        <v>75</v>
      </c>
      <c r="F47" s="917"/>
      <c r="G47" s="917"/>
      <c r="H47" s="917"/>
    </row>
    <row r="48" spans="1:8" x14ac:dyDescent="0.2">
      <c r="A48" s="915"/>
      <c r="B48" s="915"/>
      <c r="C48" s="915"/>
      <c r="D48" s="915"/>
      <c r="E48" s="207" t="s">
        <v>182</v>
      </c>
      <c r="F48" s="207" t="s">
        <v>183</v>
      </c>
      <c r="G48" s="207" t="s">
        <v>184</v>
      </c>
      <c r="H48" s="207" t="s">
        <v>185</v>
      </c>
    </row>
    <row r="49" spans="1:8" x14ac:dyDescent="0.2">
      <c r="A49" s="194" t="s">
        <v>76</v>
      </c>
      <c r="B49" s="904"/>
      <c r="C49" s="904"/>
      <c r="D49" s="905"/>
      <c r="E49" s="90"/>
      <c r="F49" s="90"/>
      <c r="G49" s="90"/>
      <c r="H49" s="90"/>
    </row>
    <row r="50" spans="1:8" x14ac:dyDescent="0.2">
      <c r="A50" s="194" t="s">
        <v>77</v>
      </c>
      <c r="B50" s="904"/>
      <c r="C50" s="904"/>
      <c r="D50" s="905"/>
      <c r="E50" s="90"/>
      <c r="F50" s="90"/>
      <c r="G50" s="90"/>
      <c r="H50" s="90"/>
    </row>
    <row r="51" spans="1:8" x14ac:dyDescent="0.2">
      <c r="A51" s="194" t="s">
        <v>78</v>
      </c>
      <c r="B51" s="904"/>
      <c r="C51" s="904"/>
      <c r="D51" s="905"/>
      <c r="E51" s="90"/>
      <c r="F51" s="90"/>
      <c r="G51" s="90"/>
      <c r="H51" s="90"/>
    </row>
    <row r="52" spans="1:8" x14ac:dyDescent="0.2">
      <c r="A52" s="194" t="s">
        <v>79</v>
      </c>
      <c r="B52" s="904"/>
      <c r="C52" s="904"/>
      <c r="D52" s="905"/>
      <c r="E52" s="90"/>
      <c r="F52" s="90"/>
      <c r="G52" s="90"/>
      <c r="H52" s="90"/>
    </row>
    <row r="53" spans="1:8" x14ac:dyDescent="0.2">
      <c r="A53" s="194" t="s">
        <v>80</v>
      </c>
      <c r="B53" s="906" t="s">
        <v>81</v>
      </c>
      <c r="C53" s="912"/>
      <c r="D53" s="912"/>
      <c r="E53" s="202">
        <f>SUM(E49:E52)</f>
        <v>0</v>
      </c>
      <c r="F53" s="202">
        <f>SUM(F49:F52)</f>
        <v>0</v>
      </c>
      <c r="G53" s="202">
        <f>SUM(G49:G52)</f>
        <v>0</v>
      </c>
      <c r="H53" s="202">
        <f>SUM(H49:H52)</f>
        <v>0</v>
      </c>
    </row>
    <row r="54" spans="1:8" x14ac:dyDescent="0.2">
      <c r="A54" s="922" t="s">
        <v>82</v>
      </c>
      <c r="B54" s="922"/>
      <c r="C54" s="923"/>
      <c r="D54" s="924"/>
      <c r="E54" s="924"/>
      <c r="F54" s="924"/>
      <c r="G54" s="924"/>
      <c r="H54" s="924"/>
    </row>
    <row r="55" spans="1:8" x14ac:dyDescent="0.2">
      <c r="A55" s="208" t="s">
        <v>83</v>
      </c>
      <c r="B55" s="208"/>
      <c r="C55" s="925"/>
      <c r="D55" s="926"/>
      <c r="E55" s="209" t="s">
        <v>84</v>
      </c>
      <c r="F55" s="925"/>
      <c r="G55" s="925"/>
      <c r="H55" s="925"/>
    </row>
    <row r="56" spans="1:8" x14ac:dyDescent="0.2">
      <c r="A56" s="927"/>
      <c r="B56" s="927"/>
      <c r="C56" s="927"/>
      <c r="D56" s="928"/>
      <c r="E56" s="929"/>
      <c r="F56" s="927"/>
      <c r="G56" s="927"/>
      <c r="H56" s="927"/>
    </row>
    <row r="57" spans="1:8" x14ac:dyDescent="0.2">
      <c r="A57" s="208" t="s">
        <v>85</v>
      </c>
      <c r="B57" s="208"/>
      <c r="C57" s="930"/>
      <c r="D57" s="930"/>
      <c r="E57" s="930"/>
      <c r="F57" s="930"/>
      <c r="G57" s="930"/>
      <c r="H57" s="930"/>
    </row>
    <row r="58" spans="1:8" x14ac:dyDescent="0.2">
      <c r="A58" s="918"/>
      <c r="B58" s="918"/>
      <c r="C58" s="918"/>
      <c r="D58" s="918"/>
      <c r="E58" s="918"/>
      <c r="F58" s="918"/>
      <c r="G58" s="918"/>
      <c r="H58" s="918"/>
    </row>
    <row r="59" spans="1:8" x14ac:dyDescent="0.2">
      <c r="A59" s="918"/>
      <c r="B59" s="918"/>
      <c r="C59" s="918"/>
      <c r="D59" s="918"/>
      <c r="E59" s="918"/>
      <c r="F59" s="918"/>
      <c r="G59" s="918"/>
      <c r="H59" s="919"/>
    </row>
    <row r="60" spans="1:8" x14ac:dyDescent="0.2">
      <c r="A60" s="920"/>
      <c r="B60" s="920"/>
      <c r="C60" s="920"/>
      <c r="D60" s="920"/>
      <c r="E60" s="920"/>
      <c r="F60" s="920"/>
      <c r="G60" s="920"/>
      <c r="H60" s="921"/>
    </row>
    <row r="61" spans="1:8" x14ac:dyDescent="0.2">
      <c r="C61" s="900"/>
      <c r="D61" s="901"/>
      <c r="E61" s="901"/>
      <c r="F61" s="901"/>
      <c r="G61" s="901"/>
      <c r="H61" s="197" t="s">
        <v>48</v>
      </c>
    </row>
    <row r="62" spans="1:8" x14ac:dyDescent="0.2">
      <c r="A62" s="902" t="s">
        <v>49</v>
      </c>
      <c r="B62" s="902"/>
      <c r="C62" s="198" t="s">
        <v>86</v>
      </c>
      <c r="D62" s="199"/>
      <c r="E62" s="199"/>
      <c r="F62" s="199"/>
      <c r="G62" s="199"/>
      <c r="H62" s="200" t="s">
        <v>50</v>
      </c>
    </row>
    <row r="63" spans="1:8" x14ac:dyDescent="0.2">
      <c r="C63" s="900" t="s">
        <v>51</v>
      </c>
      <c r="D63" s="901"/>
      <c r="E63" s="901"/>
      <c r="F63" s="901"/>
      <c r="G63" s="901"/>
    </row>
    <row r="64" spans="1:8" x14ac:dyDescent="0.2">
      <c r="C64" s="210"/>
      <c r="D64" s="211"/>
      <c r="E64" s="211"/>
      <c r="F64" s="211"/>
      <c r="G64" s="211"/>
    </row>
    <row r="65" spans="1:8" x14ac:dyDescent="0.2">
      <c r="A65" s="903"/>
      <c r="B65" s="903"/>
      <c r="C65" s="903"/>
      <c r="D65" s="903"/>
      <c r="E65" s="903"/>
      <c r="F65" s="903"/>
      <c r="G65" s="903"/>
      <c r="H65" s="903"/>
    </row>
    <row r="66" spans="1:8" x14ac:dyDescent="0.2">
      <c r="A66" s="903"/>
      <c r="B66" s="903"/>
      <c r="C66" s="903"/>
      <c r="D66" s="903"/>
      <c r="E66" s="903"/>
      <c r="F66" s="903"/>
      <c r="G66" s="903"/>
      <c r="H66" s="903"/>
    </row>
    <row r="67" spans="1:8" x14ac:dyDescent="0.2">
      <c r="A67" s="903"/>
      <c r="B67" s="903"/>
      <c r="C67" s="903"/>
      <c r="D67" s="903"/>
      <c r="E67" s="903"/>
      <c r="F67" s="903"/>
      <c r="G67" s="903"/>
      <c r="H67" s="903"/>
    </row>
    <row r="68" spans="1:8" x14ac:dyDescent="0.2">
      <c r="A68" s="903"/>
      <c r="B68" s="903"/>
      <c r="C68" s="903"/>
      <c r="D68" s="903"/>
      <c r="E68" s="903"/>
      <c r="F68" s="903"/>
      <c r="G68" s="903"/>
      <c r="H68" s="903"/>
    </row>
    <row r="69" spans="1:8" x14ac:dyDescent="0.2">
      <c r="A69" s="903"/>
      <c r="B69" s="903"/>
      <c r="C69" s="903"/>
      <c r="D69" s="903"/>
      <c r="E69" s="903"/>
      <c r="F69" s="903"/>
      <c r="G69" s="903"/>
      <c r="H69" s="903"/>
    </row>
    <row r="70" spans="1:8" x14ac:dyDescent="0.2">
      <c r="A70" s="903"/>
      <c r="B70" s="903"/>
      <c r="C70" s="903"/>
      <c r="D70" s="903"/>
      <c r="E70" s="903"/>
      <c r="F70" s="903"/>
      <c r="G70" s="903"/>
      <c r="H70" s="903"/>
    </row>
    <row r="71" spans="1:8" x14ac:dyDescent="0.2">
      <c r="A71" s="903"/>
      <c r="B71" s="903"/>
      <c r="C71" s="903"/>
      <c r="D71" s="903"/>
      <c r="E71" s="903"/>
      <c r="F71" s="903"/>
      <c r="G71" s="903"/>
      <c r="H71" s="903"/>
    </row>
    <row r="72" spans="1:8" x14ac:dyDescent="0.2">
      <c r="A72" s="903"/>
      <c r="B72" s="903"/>
      <c r="C72" s="903"/>
      <c r="D72" s="903"/>
      <c r="E72" s="903"/>
      <c r="F72" s="903"/>
      <c r="G72" s="903"/>
      <c r="H72" s="903"/>
    </row>
    <row r="73" spans="1:8" x14ac:dyDescent="0.2">
      <c r="A73" s="903"/>
      <c r="B73" s="903"/>
      <c r="C73" s="903"/>
      <c r="D73" s="903"/>
      <c r="E73" s="903"/>
      <c r="F73" s="903"/>
      <c r="G73" s="903"/>
      <c r="H73" s="903"/>
    </row>
    <row r="74" spans="1:8" x14ac:dyDescent="0.2">
      <c r="A74" s="903"/>
      <c r="B74" s="903"/>
      <c r="C74" s="903"/>
      <c r="D74" s="903"/>
      <c r="E74" s="903"/>
      <c r="F74" s="903"/>
      <c r="G74" s="903"/>
      <c r="H74" s="903"/>
    </row>
    <row r="75" spans="1:8" x14ac:dyDescent="0.2">
      <c r="A75" s="903"/>
      <c r="B75" s="903"/>
      <c r="C75" s="903"/>
      <c r="D75" s="903"/>
      <c r="E75" s="903"/>
      <c r="F75" s="903"/>
      <c r="G75" s="903"/>
      <c r="H75" s="903"/>
    </row>
    <row r="76" spans="1:8" x14ac:dyDescent="0.2">
      <c r="A76" s="903"/>
      <c r="B76" s="903"/>
      <c r="C76" s="903"/>
      <c r="D76" s="903"/>
      <c r="E76" s="903"/>
      <c r="F76" s="903"/>
      <c r="G76" s="903"/>
      <c r="H76" s="903"/>
    </row>
    <row r="77" spans="1:8" x14ac:dyDescent="0.2">
      <c r="A77" s="903"/>
      <c r="B77" s="903"/>
      <c r="C77" s="903"/>
      <c r="D77" s="903"/>
      <c r="E77" s="903"/>
      <c r="F77" s="903"/>
      <c r="G77" s="903"/>
      <c r="H77" s="903"/>
    </row>
    <row r="78" spans="1:8" x14ac:dyDescent="0.2">
      <c r="A78" s="903"/>
      <c r="B78" s="903"/>
      <c r="C78" s="903"/>
      <c r="D78" s="903"/>
      <c r="E78" s="903"/>
      <c r="F78" s="903"/>
      <c r="G78" s="903"/>
      <c r="H78" s="903"/>
    </row>
    <row r="79" spans="1:8" x14ac:dyDescent="0.2">
      <c r="A79" s="903"/>
      <c r="B79" s="903"/>
      <c r="C79" s="903"/>
      <c r="D79" s="903"/>
      <c r="E79" s="903"/>
      <c r="F79" s="903"/>
      <c r="G79" s="903"/>
      <c r="H79" s="903"/>
    </row>
    <row r="80" spans="1:8" x14ac:dyDescent="0.2">
      <c r="A80" s="903"/>
      <c r="B80" s="903"/>
      <c r="C80" s="903"/>
      <c r="D80" s="903"/>
      <c r="E80" s="903"/>
      <c r="F80" s="903"/>
      <c r="G80" s="903"/>
      <c r="H80" s="903"/>
    </row>
    <row r="81" spans="1:8" x14ac:dyDescent="0.2">
      <c r="A81" s="903"/>
      <c r="B81" s="903"/>
      <c r="C81" s="903"/>
      <c r="D81" s="903"/>
      <c r="E81" s="903"/>
      <c r="F81" s="903"/>
      <c r="G81" s="903"/>
      <c r="H81" s="903"/>
    </row>
    <row r="82" spans="1:8" x14ac:dyDescent="0.2">
      <c r="A82" s="903"/>
      <c r="B82" s="903"/>
      <c r="C82" s="903"/>
      <c r="D82" s="903"/>
      <c r="E82" s="903"/>
      <c r="F82" s="903"/>
      <c r="G82" s="903"/>
      <c r="H82" s="903"/>
    </row>
    <row r="83" spans="1:8" x14ac:dyDescent="0.2">
      <c r="A83" s="903"/>
      <c r="B83" s="903"/>
      <c r="C83" s="903"/>
      <c r="D83" s="903"/>
      <c r="E83" s="903"/>
      <c r="F83" s="903"/>
      <c r="G83" s="903"/>
      <c r="H83" s="903"/>
    </row>
    <row r="84" spans="1:8" x14ac:dyDescent="0.2">
      <c r="A84" s="903"/>
      <c r="B84" s="903"/>
      <c r="C84" s="903"/>
      <c r="D84" s="903"/>
      <c r="E84" s="903"/>
      <c r="F84" s="903"/>
      <c r="G84" s="903"/>
      <c r="H84" s="903"/>
    </row>
    <row r="85" spans="1:8" x14ac:dyDescent="0.2">
      <c r="A85" s="903"/>
      <c r="B85" s="903"/>
      <c r="C85" s="903"/>
      <c r="D85" s="903"/>
      <c r="E85" s="903"/>
      <c r="F85" s="903"/>
      <c r="G85" s="903"/>
      <c r="H85" s="903"/>
    </row>
    <row r="86" spans="1:8" x14ac:dyDescent="0.2">
      <c r="A86" s="903"/>
      <c r="B86" s="903"/>
      <c r="C86" s="903"/>
      <c r="D86" s="903"/>
      <c r="E86" s="903"/>
      <c r="F86" s="903"/>
      <c r="G86" s="903"/>
      <c r="H86" s="903"/>
    </row>
    <row r="87" spans="1:8" x14ac:dyDescent="0.2">
      <c r="A87" s="903"/>
      <c r="B87" s="903"/>
      <c r="C87" s="903"/>
      <c r="D87" s="903"/>
      <c r="E87" s="903"/>
      <c r="F87" s="903"/>
      <c r="G87" s="903"/>
      <c r="H87" s="903"/>
    </row>
    <row r="88" spans="1:8" x14ac:dyDescent="0.2">
      <c r="A88" s="903"/>
      <c r="B88" s="903"/>
      <c r="C88" s="903"/>
      <c r="D88" s="903"/>
      <c r="E88" s="903"/>
      <c r="F88" s="903"/>
      <c r="G88" s="903"/>
      <c r="H88" s="903"/>
    </row>
    <row r="89" spans="1:8" x14ac:dyDescent="0.2">
      <c r="A89" s="903"/>
      <c r="B89" s="903"/>
      <c r="C89" s="903"/>
      <c r="D89" s="903"/>
      <c r="E89" s="903"/>
      <c r="F89" s="903"/>
      <c r="G89" s="903"/>
      <c r="H89" s="903"/>
    </row>
    <row r="90" spans="1:8" x14ac:dyDescent="0.2">
      <c r="A90" s="903"/>
      <c r="B90" s="903"/>
      <c r="C90" s="903"/>
      <c r="D90" s="903"/>
      <c r="E90" s="903"/>
      <c r="F90" s="903"/>
      <c r="G90" s="903"/>
      <c r="H90" s="903"/>
    </row>
    <row r="91" spans="1:8" x14ac:dyDescent="0.2">
      <c r="A91" s="903"/>
      <c r="B91" s="903"/>
      <c r="C91" s="903"/>
      <c r="D91" s="903"/>
      <c r="E91" s="903"/>
      <c r="F91" s="903"/>
      <c r="G91" s="903"/>
      <c r="H91" s="903"/>
    </row>
    <row r="92" spans="1:8" x14ac:dyDescent="0.2">
      <c r="A92" s="903"/>
      <c r="B92" s="903"/>
      <c r="C92" s="903"/>
      <c r="D92" s="903"/>
      <c r="E92" s="903"/>
      <c r="F92" s="903"/>
      <c r="G92" s="903"/>
      <c r="H92" s="903"/>
    </row>
    <row r="93" spans="1:8" x14ac:dyDescent="0.2">
      <c r="A93" s="903"/>
      <c r="B93" s="903"/>
      <c r="C93" s="903"/>
      <c r="D93" s="903"/>
      <c r="E93" s="903"/>
      <c r="F93" s="903"/>
      <c r="G93" s="903"/>
      <c r="H93" s="903"/>
    </row>
    <row r="94" spans="1:8" x14ac:dyDescent="0.2">
      <c r="A94" s="903"/>
      <c r="B94" s="903"/>
      <c r="C94" s="903"/>
      <c r="D94" s="903"/>
      <c r="E94" s="903"/>
      <c r="F94" s="903"/>
      <c r="G94" s="903"/>
      <c r="H94" s="903"/>
    </row>
    <row r="95" spans="1:8" x14ac:dyDescent="0.2">
      <c r="A95" s="903"/>
      <c r="B95" s="903"/>
      <c r="C95" s="903"/>
      <c r="D95" s="903"/>
      <c r="E95" s="903"/>
      <c r="F95" s="903"/>
      <c r="G95" s="903"/>
      <c r="H95" s="903"/>
    </row>
    <row r="96" spans="1:8" x14ac:dyDescent="0.2">
      <c r="A96" s="903"/>
      <c r="B96" s="903"/>
      <c r="C96" s="903"/>
      <c r="D96" s="903"/>
      <c r="E96" s="903"/>
      <c r="F96" s="903"/>
      <c r="G96" s="903"/>
      <c r="H96" s="903"/>
    </row>
    <row r="97" spans="1:8" x14ac:dyDescent="0.2">
      <c r="A97" s="903"/>
      <c r="B97" s="903"/>
      <c r="C97" s="903"/>
      <c r="D97" s="903"/>
      <c r="E97" s="903"/>
      <c r="F97" s="903"/>
      <c r="G97" s="903"/>
      <c r="H97" s="903"/>
    </row>
    <row r="98" spans="1:8" x14ac:dyDescent="0.2">
      <c r="A98" s="903"/>
      <c r="B98" s="903"/>
      <c r="C98" s="903"/>
      <c r="D98" s="903"/>
      <c r="E98" s="903"/>
      <c r="F98" s="903"/>
      <c r="G98" s="903"/>
      <c r="H98" s="903"/>
    </row>
    <row r="99" spans="1:8" x14ac:dyDescent="0.2">
      <c r="A99" s="903"/>
      <c r="B99" s="903"/>
      <c r="C99" s="903"/>
      <c r="D99" s="903"/>
      <c r="E99" s="903"/>
      <c r="F99" s="903"/>
      <c r="G99" s="903"/>
      <c r="H99" s="903"/>
    </row>
    <row r="100" spans="1:8" x14ac:dyDescent="0.2">
      <c r="A100" s="903"/>
      <c r="B100" s="903"/>
      <c r="C100" s="903"/>
      <c r="D100" s="903"/>
      <c r="E100" s="903"/>
      <c r="F100" s="903"/>
      <c r="G100" s="903"/>
      <c r="H100" s="903"/>
    </row>
    <row r="101" spans="1:8" x14ac:dyDescent="0.2">
      <c r="A101" s="903"/>
      <c r="B101" s="903"/>
      <c r="C101" s="903"/>
      <c r="D101" s="903"/>
      <c r="E101" s="903"/>
      <c r="F101" s="903"/>
      <c r="G101" s="903"/>
      <c r="H101" s="903"/>
    </row>
    <row r="102" spans="1:8" x14ac:dyDescent="0.2">
      <c r="A102" s="903"/>
      <c r="B102" s="903"/>
      <c r="C102" s="903"/>
      <c r="D102" s="903"/>
      <c r="E102" s="903"/>
      <c r="F102" s="903"/>
      <c r="G102" s="903"/>
      <c r="H102" s="903"/>
    </row>
    <row r="104" spans="1:8" x14ac:dyDescent="0.2">
      <c r="A104" s="903"/>
      <c r="B104" s="903"/>
      <c r="C104" s="903"/>
      <c r="D104" s="903"/>
      <c r="E104" s="903"/>
      <c r="F104" s="903"/>
      <c r="G104" s="903"/>
      <c r="H104" s="903"/>
    </row>
    <row r="105" spans="1:8" x14ac:dyDescent="0.2">
      <c r="A105" s="903"/>
      <c r="B105" s="903"/>
      <c r="C105" s="903"/>
      <c r="D105" s="903"/>
      <c r="E105" s="903"/>
      <c r="F105" s="903"/>
      <c r="G105" s="903"/>
      <c r="H105" s="903"/>
    </row>
    <row r="106" spans="1:8" x14ac:dyDescent="0.2">
      <c r="A106" s="903"/>
      <c r="B106" s="903"/>
      <c r="C106" s="903"/>
      <c r="D106" s="903"/>
      <c r="E106" s="903"/>
      <c r="F106" s="903"/>
      <c r="G106" s="903"/>
      <c r="H106" s="903"/>
    </row>
    <row r="107" spans="1:8" x14ac:dyDescent="0.2">
      <c r="A107" s="903"/>
      <c r="B107" s="903"/>
      <c r="C107" s="903"/>
      <c r="D107" s="903"/>
      <c r="E107" s="903"/>
      <c r="F107" s="903"/>
      <c r="G107" s="903"/>
      <c r="H107" s="903"/>
    </row>
    <row r="108" spans="1:8" x14ac:dyDescent="0.2">
      <c r="A108" s="903"/>
      <c r="B108" s="903"/>
      <c r="C108" s="903"/>
      <c r="D108" s="903"/>
      <c r="E108" s="903"/>
      <c r="F108" s="903"/>
      <c r="G108" s="903"/>
      <c r="H108" s="903"/>
    </row>
    <row r="109" spans="1:8" x14ac:dyDescent="0.2">
      <c r="A109" s="903"/>
      <c r="B109" s="903"/>
      <c r="C109" s="903"/>
      <c r="D109" s="903"/>
      <c r="E109" s="903"/>
      <c r="F109" s="903"/>
      <c r="G109" s="903"/>
      <c r="H109" s="903"/>
    </row>
    <row r="110" spans="1:8" x14ac:dyDescent="0.2">
      <c r="A110" s="903"/>
      <c r="B110" s="903"/>
      <c r="C110" s="903"/>
      <c r="D110" s="903"/>
      <c r="E110" s="903"/>
      <c r="F110" s="903"/>
      <c r="G110" s="903"/>
      <c r="H110" s="903"/>
    </row>
    <row r="111" spans="1:8" x14ac:dyDescent="0.2">
      <c r="A111" s="903"/>
      <c r="B111" s="903"/>
      <c r="C111" s="903"/>
      <c r="D111" s="903"/>
      <c r="E111" s="903"/>
      <c r="F111" s="903"/>
      <c r="G111" s="903"/>
      <c r="H111" s="903"/>
    </row>
    <row r="112" spans="1:8" x14ac:dyDescent="0.2">
      <c r="A112" s="903"/>
      <c r="B112" s="903"/>
      <c r="C112" s="903"/>
      <c r="D112" s="903"/>
      <c r="E112" s="903"/>
      <c r="F112" s="903"/>
      <c r="G112" s="903"/>
      <c r="H112" s="903"/>
    </row>
    <row r="113" spans="1:8" x14ac:dyDescent="0.2">
      <c r="A113" s="903"/>
      <c r="B113" s="903"/>
      <c r="C113" s="903"/>
      <c r="D113" s="903"/>
      <c r="E113" s="903"/>
      <c r="F113" s="903"/>
      <c r="G113" s="903"/>
      <c r="H113" s="903"/>
    </row>
    <row r="114" spans="1:8" x14ac:dyDescent="0.2">
      <c r="A114" s="903"/>
      <c r="B114" s="903"/>
      <c r="C114" s="903"/>
      <c r="D114" s="903"/>
      <c r="E114" s="903"/>
      <c r="F114" s="903"/>
      <c r="G114" s="903"/>
      <c r="H114" s="903"/>
    </row>
    <row r="115" spans="1:8" x14ac:dyDescent="0.2">
      <c r="A115" s="903"/>
      <c r="B115" s="903"/>
      <c r="C115" s="903"/>
      <c r="D115" s="903"/>
      <c r="E115" s="903"/>
      <c r="F115" s="903"/>
      <c r="G115" s="903"/>
      <c r="H115" s="903"/>
    </row>
    <row r="116" spans="1:8" x14ac:dyDescent="0.2">
      <c r="A116" s="903"/>
      <c r="B116" s="903"/>
      <c r="C116" s="903"/>
      <c r="D116" s="903"/>
      <c r="E116" s="903"/>
      <c r="F116" s="903"/>
      <c r="G116" s="903"/>
      <c r="H116" s="903"/>
    </row>
    <row r="117" spans="1:8" x14ac:dyDescent="0.2">
      <c r="A117" s="903"/>
      <c r="B117" s="903"/>
      <c r="C117" s="903"/>
      <c r="D117" s="903"/>
      <c r="E117" s="903"/>
      <c r="F117" s="903"/>
      <c r="G117" s="903"/>
      <c r="H117" s="903"/>
    </row>
    <row r="118" spans="1:8" x14ac:dyDescent="0.2">
      <c r="A118" s="903"/>
      <c r="B118" s="903"/>
      <c r="C118" s="903"/>
      <c r="D118" s="903"/>
      <c r="E118" s="903"/>
      <c r="F118" s="903"/>
      <c r="G118" s="903"/>
      <c r="H118" s="903"/>
    </row>
    <row r="119" spans="1:8" x14ac:dyDescent="0.2">
      <c r="A119" s="903"/>
      <c r="B119" s="903"/>
      <c r="C119" s="903"/>
      <c r="D119" s="903"/>
      <c r="E119" s="903"/>
      <c r="F119" s="903"/>
      <c r="G119" s="903"/>
      <c r="H119" s="903"/>
    </row>
    <row r="120" spans="1:8" x14ac:dyDescent="0.2">
      <c r="A120" s="903"/>
      <c r="B120" s="903"/>
      <c r="C120" s="903"/>
      <c r="D120" s="903"/>
      <c r="E120" s="903"/>
      <c r="F120" s="903"/>
      <c r="G120" s="903"/>
      <c r="H120" s="903"/>
    </row>
    <row r="121" spans="1:8" x14ac:dyDescent="0.2">
      <c r="A121" s="903"/>
      <c r="B121" s="903"/>
      <c r="C121" s="903"/>
      <c r="D121" s="903"/>
      <c r="E121" s="903"/>
      <c r="F121" s="903"/>
      <c r="G121" s="903"/>
      <c r="H121" s="903"/>
    </row>
    <row r="122" spans="1:8" x14ac:dyDescent="0.2">
      <c r="A122" s="903"/>
      <c r="B122" s="903"/>
      <c r="C122" s="903"/>
      <c r="D122" s="903"/>
      <c r="E122" s="903"/>
      <c r="F122" s="903"/>
      <c r="G122" s="903"/>
      <c r="H122" s="903"/>
    </row>
    <row r="123" spans="1:8" x14ac:dyDescent="0.2">
      <c r="A123" s="903"/>
      <c r="B123" s="903"/>
      <c r="C123" s="903"/>
      <c r="D123" s="903"/>
      <c r="E123" s="903"/>
      <c r="F123" s="903"/>
      <c r="G123" s="903"/>
      <c r="H123" s="903"/>
    </row>
    <row r="124" spans="1:8" x14ac:dyDescent="0.2">
      <c r="A124" s="903"/>
      <c r="B124" s="903"/>
      <c r="C124" s="903"/>
      <c r="D124" s="903"/>
      <c r="E124" s="903"/>
      <c r="F124" s="903"/>
      <c r="G124" s="903"/>
      <c r="H124" s="903"/>
    </row>
    <row r="125" spans="1:8" x14ac:dyDescent="0.2">
      <c r="A125" s="903"/>
      <c r="B125" s="903"/>
      <c r="C125" s="903"/>
      <c r="D125" s="903"/>
      <c r="E125" s="903"/>
      <c r="F125" s="903"/>
      <c r="G125" s="903"/>
      <c r="H125" s="903"/>
    </row>
    <row r="126" spans="1:8" x14ac:dyDescent="0.2">
      <c r="A126" s="903"/>
      <c r="B126" s="903"/>
      <c r="C126" s="903"/>
      <c r="D126" s="903"/>
      <c r="E126" s="903"/>
      <c r="F126" s="903"/>
      <c r="G126" s="903"/>
      <c r="H126" s="903"/>
    </row>
    <row r="127" spans="1:8" x14ac:dyDescent="0.2">
      <c r="A127" s="903"/>
      <c r="B127" s="903"/>
      <c r="C127" s="903"/>
      <c r="D127" s="903"/>
      <c r="E127" s="903"/>
      <c r="F127" s="903"/>
      <c r="G127" s="903"/>
      <c r="H127" s="903"/>
    </row>
    <row r="128" spans="1:8" x14ac:dyDescent="0.2">
      <c r="A128" s="903"/>
      <c r="B128" s="903"/>
      <c r="C128" s="903"/>
      <c r="D128" s="903"/>
      <c r="E128" s="903"/>
      <c r="F128" s="903"/>
      <c r="G128" s="903"/>
      <c r="H128" s="903"/>
    </row>
    <row r="129" spans="1:8" x14ac:dyDescent="0.2">
      <c r="A129" s="903"/>
      <c r="B129" s="903"/>
      <c r="C129" s="903"/>
      <c r="D129" s="903"/>
      <c r="E129" s="903"/>
      <c r="F129" s="903"/>
      <c r="G129" s="903"/>
      <c r="H129" s="903"/>
    </row>
    <row r="130" spans="1:8" x14ac:dyDescent="0.2">
      <c r="A130" s="903"/>
      <c r="B130" s="903"/>
      <c r="C130" s="903"/>
      <c r="D130" s="903"/>
      <c r="E130" s="903"/>
      <c r="F130" s="903"/>
      <c r="G130" s="903"/>
      <c r="H130" s="903"/>
    </row>
    <row r="131" spans="1:8" x14ac:dyDescent="0.2">
      <c r="A131" s="903"/>
      <c r="B131" s="903"/>
      <c r="C131" s="903"/>
      <c r="D131" s="903"/>
      <c r="E131" s="903"/>
      <c r="F131" s="903"/>
      <c r="G131" s="903"/>
      <c r="H131" s="903"/>
    </row>
    <row r="132" spans="1:8" x14ac:dyDescent="0.2">
      <c r="A132" s="903"/>
      <c r="B132" s="903"/>
      <c r="C132" s="903"/>
      <c r="D132" s="903"/>
      <c r="E132" s="903"/>
      <c r="F132" s="903"/>
      <c r="G132" s="903"/>
      <c r="H132" s="903"/>
    </row>
    <row r="133" spans="1:8" x14ac:dyDescent="0.2">
      <c r="A133" s="903"/>
      <c r="B133" s="903"/>
      <c r="C133" s="903"/>
      <c r="D133" s="903"/>
      <c r="E133" s="903"/>
      <c r="F133" s="903"/>
      <c r="G133" s="903"/>
      <c r="H133" s="903"/>
    </row>
    <row r="134" spans="1:8" x14ac:dyDescent="0.2">
      <c r="A134" s="903"/>
      <c r="B134" s="903"/>
      <c r="C134" s="903"/>
      <c r="D134" s="903"/>
      <c r="E134" s="903"/>
      <c r="F134" s="903"/>
      <c r="G134" s="903"/>
      <c r="H134" s="903"/>
    </row>
    <row r="135" spans="1:8" x14ac:dyDescent="0.2">
      <c r="A135" s="903"/>
      <c r="B135" s="903"/>
      <c r="C135" s="903"/>
      <c r="D135" s="903"/>
      <c r="E135" s="903"/>
      <c r="F135" s="903"/>
      <c r="G135" s="903"/>
      <c r="H135" s="903"/>
    </row>
    <row r="136" spans="1:8" x14ac:dyDescent="0.2">
      <c r="A136" s="903"/>
      <c r="B136" s="903"/>
      <c r="C136" s="903"/>
      <c r="D136" s="903"/>
      <c r="E136" s="903"/>
      <c r="F136" s="903"/>
      <c r="G136" s="903"/>
      <c r="H136" s="903"/>
    </row>
    <row r="137" spans="1:8" x14ac:dyDescent="0.2">
      <c r="A137" s="903"/>
      <c r="B137" s="903"/>
      <c r="C137" s="903"/>
      <c r="D137" s="903"/>
      <c r="E137" s="903"/>
      <c r="F137" s="903"/>
      <c r="G137" s="903"/>
      <c r="H137" s="903"/>
    </row>
    <row r="138" spans="1:8" x14ac:dyDescent="0.2">
      <c r="A138" s="903"/>
      <c r="B138" s="903"/>
      <c r="C138" s="903"/>
      <c r="D138" s="903"/>
      <c r="E138" s="903"/>
      <c r="F138" s="903"/>
      <c r="G138" s="903"/>
      <c r="H138" s="903"/>
    </row>
    <row r="139" spans="1:8" x14ac:dyDescent="0.2">
      <c r="A139" s="903"/>
      <c r="B139" s="903"/>
      <c r="C139" s="903"/>
      <c r="D139" s="903"/>
      <c r="E139" s="903"/>
      <c r="F139" s="903"/>
      <c r="G139" s="903"/>
      <c r="H139" s="903"/>
    </row>
    <row r="140" spans="1:8" x14ac:dyDescent="0.2">
      <c r="A140" s="903"/>
      <c r="B140" s="903"/>
      <c r="C140" s="903"/>
      <c r="D140" s="903"/>
      <c r="E140" s="903"/>
      <c r="F140" s="903"/>
      <c r="G140" s="903"/>
      <c r="H140" s="903"/>
    </row>
    <row r="141" spans="1:8" x14ac:dyDescent="0.2">
      <c r="A141" s="903"/>
      <c r="B141" s="903"/>
      <c r="C141" s="903"/>
      <c r="D141" s="903"/>
      <c r="E141" s="903"/>
      <c r="F141" s="903"/>
      <c r="G141" s="903"/>
      <c r="H141" s="903"/>
    </row>
    <row r="142" spans="1:8" x14ac:dyDescent="0.2">
      <c r="A142" s="903"/>
      <c r="B142" s="903"/>
      <c r="C142" s="903"/>
      <c r="D142" s="903"/>
      <c r="E142" s="903"/>
      <c r="F142" s="903"/>
      <c r="G142" s="903"/>
      <c r="H142" s="903"/>
    </row>
    <row r="143" spans="1:8" x14ac:dyDescent="0.2">
      <c r="A143" s="903"/>
      <c r="B143" s="903"/>
      <c r="C143" s="903"/>
      <c r="D143" s="903"/>
      <c r="E143" s="903"/>
      <c r="F143" s="903"/>
      <c r="G143" s="903"/>
      <c r="H143" s="903"/>
    </row>
    <row r="144" spans="1:8" x14ac:dyDescent="0.2">
      <c r="A144" s="903"/>
      <c r="B144" s="903"/>
      <c r="C144" s="903"/>
      <c r="D144" s="903"/>
      <c r="E144" s="903"/>
      <c r="F144" s="903"/>
      <c r="G144" s="903"/>
      <c r="H144" s="903"/>
    </row>
    <row r="145" spans="1:8" x14ac:dyDescent="0.2">
      <c r="A145" s="903"/>
      <c r="B145" s="903"/>
      <c r="C145" s="903"/>
      <c r="D145" s="903"/>
      <c r="E145" s="903"/>
      <c r="F145" s="903"/>
      <c r="G145" s="903"/>
      <c r="H145" s="903"/>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showGridLines="0" zoomScale="110" zoomScaleNormal="110" workbookViewId="0">
      <selection activeCell="A59" sqref="A59:I59"/>
    </sheetView>
  </sheetViews>
  <sheetFormatPr defaultColWidth="9.140625" defaultRowHeight="18" x14ac:dyDescent="0.2"/>
  <cols>
    <col min="1" max="1" width="2.42578125" style="93" customWidth="1"/>
    <col min="2" max="2" width="21.7109375" style="93" customWidth="1"/>
    <col min="3" max="3" width="17.28515625" style="93" customWidth="1"/>
    <col min="4" max="4" width="18.5703125" style="93" customWidth="1"/>
    <col min="5" max="5" width="22.28515625" style="93" bestFit="1" customWidth="1"/>
    <col min="6" max="6" width="22.7109375" style="93" bestFit="1" customWidth="1"/>
    <col min="7" max="7" width="16.42578125" style="93" customWidth="1"/>
    <col min="8" max="8" width="16.42578125" style="636" customWidth="1"/>
    <col min="9" max="9" width="19.140625" style="93" customWidth="1"/>
    <col min="10" max="10" width="1.5703125" style="93" customWidth="1"/>
    <col min="11" max="11" width="11" style="380" customWidth="1"/>
    <col min="12" max="16384" width="9.140625" style="93"/>
  </cols>
  <sheetData>
    <row r="1" spans="1:14" ht="17.25" customHeight="1" x14ac:dyDescent="0.2">
      <c r="A1" s="1004" t="s">
        <v>5</v>
      </c>
      <c r="B1" s="1005"/>
      <c r="C1" s="1010">
        <f>'Instructions and Summary'!B4</f>
        <v>0</v>
      </c>
      <c r="D1" s="1010"/>
      <c r="E1" s="92" t="s">
        <v>148</v>
      </c>
      <c r="F1" s="1011"/>
      <c r="G1" s="1011"/>
      <c r="H1" s="749"/>
      <c r="I1" s="362"/>
      <c r="J1" s="362"/>
      <c r="K1" s="377"/>
      <c r="L1" s="91"/>
    </row>
    <row r="2" spans="1:14" x14ac:dyDescent="0.2">
      <c r="A2" s="1006" t="s">
        <v>6</v>
      </c>
      <c r="B2" s="1007"/>
      <c r="C2" s="1007"/>
      <c r="D2" s="1007"/>
      <c r="E2" s="1007"/>
      <c r="F2" s="1007"/>
      <c r="G2" s="1007"/>
      <c r="H2" s="1007"/>
      <c r="I2" s="1007"/>
      <c r="J2" s="363"/>
      <c r="K2" s="378"/>
      <c r="L2" s="94"/>
      <c r="M2" s="94"/>
      <c r="N2" s="91"/>
    </row>
    <row r="3" spans="1:14" ht="9" customHeight="1" thickBot="1" x14ac:dyDescent="0.25">
      <c r="A3" s="1008" t="s">
        <v>7</v>
      </c>
      <c r="B3" s="1009"/>
      <c r="C3" s="1009"/>
      <c r="D3" s="1009"/>
      <c r="E3" s="1009"/>
      <c r="F3" s="1009"/>
      <c r="G3" s="1009"/>
      <c r="H3" s="1009"/>
      <c r="I3" s="1009"/>
      <c r="J3" s="364"/>
      <c r="K3" s="379"/>
      <c r="L3" s="95"/>
      <c r="M3" s="95"/>
      <c r="N3" s="91"/>
    </row>
    <row r="4" spans="1:14" ht="10.5" customHeight="1" x14ac:dyDescent="0.2">
      <c r="A4" s="1020" t="s">
        <v>8</v>
      </c>
      <c r="B4" s="1021"/>
      <c r="C4" s="1021"/>
      <c r="D4" s="1022"/>
      <c r="E4" s="1023"/>
      <c r="F4" s="1023"/>
      <c r="G4" s="1023"/>
      <c r="H4" s="1023"/>
      <c r="I4" s="1024"/>
      <c r="J4" s="369"/>
    </row>
    <row r="5" spans="1:14" ht="12" customHeight="1" x14ac:dyDescent="0.2">
      <c r="A5" s="1028"/>
      <c r="B5" s="1030" t="s">
        <v>9</v>
      </c>
      <c r="C5" s="1053" t="s">
        <v>10</v>
      </c>
      <c r="D5" s="1054"/>
      <c r="E5" s="1015" t="s">
        <v>11</v>
      </c>
      <c r="F5" s="1052"/>
      <c r="G5" s="1049" t="s">
        <v>12</v>
      </c>
      <c r="H5" s="1050"/>
      <c r="I5" s="1051"/>
      <c r="J5" s="369"/>
    </row>
    <row r="6" spans="1:14" s="98" customFormat="1" ht="25.5" customHeight="1" x14ac:dyDescent="0.2">
      <c r="A6" s="1029"/>
      <c r="B6" s="1031"/>
      <c r="C6" s="1055"/>
      <c r="D6" s="1030"/>
      <c r="E6" s="96" t="s">
        <v>13</v>
      </c>
      <c r="F6" s="96" t="s">
        <v>14</v>
      </c>
      <c r="G6" s="97" t="s">
        <v>15</v>
      </c>
      <c r="H6" s="97" t="s">
        <v>16</v>
      </c>
      <c r="I6" s="145" t="s">
        <v>142</v>
      </c>
      <c r="J6" s="366"/>
      <c r="K6" s="381"/>
    </row>
    <row r="7" spans="1:14" s="98" customFormat="1" ht="15.75" customHeight="1" x14ac:dyDescent="0.2">
      <c r="A7" s="146"/>
      <c r="B7" s="99" t="s">
        <v>17</v>
      </c>
      <c r="C7" s="1012" t="s">
        <v>18</v>
      </c>
      <c r="D7" s="1013"/>
      <c r="E7" s="101" t="s">
        <v>19</v>
      </c>
      <c r="F7" s="101" t="s">
        <v>20</v>
      </c>
      <c r="G7" s="100" t="s">
        <v>21</v>
      </c>
      <c r="H7" s="100" t="s">
        <v>22</v>
      </c>
      <c r="I7" s="147" t="s">
        <v>23</v>
      </c>
      <c r="J7" s="366"/>
      <c r="K7" s="381"/>
    </row>
    <row r="8" spans="1:14" s="102" customFormat="1" ht="18" customHeight="1" x14ac:dyDescent="0.2">
      <c r="A8" s="148" t="s">
        <v>24</v>
      </c>
      <c r="B8" s="759" t="s">
        <v>263</v>
      </c>
      <c r="C8" s="1018">
        <v>81.135000000000005</v>
      </c>
      <c r="D8" s="1019"/>
      <c r="E8" s="321"/>
      <c r="F8" s="321"/>
      <c r="G8" s="315">
        <f>ROUND($D$27-H8,0)</f>
        <v>0</v>
      </c>
      <c r="H8" s="315">
        <f>ROUND('Cost Share'!E26,0)</f>
        <v>0</v>
      </c>
      <c r="I8" s="322">
        <f>SUM(D8:H8)</f>
        <v>0</v>
      </c>
      <c r="K8" s="380"/>
    </row>
    <row r="9" spans="1:14" s="102" customFormat="1" ht="18.75" customHeight="1" x14ac:dyDescent="0.2">
      <c r="A9" s="148" t="s">
        <v>25</v>
      </c>
      <c r="B9" s="759" t="s">
        <v>264</v>
      </c>
      <c r="C9" s="1018">
        <v>81.135000000000005</v>
      </c>
      <c r="D9" s="1019"/>
      <c r="E9" s="321"/>
      <c r="F9" s="321"/>
      <c r="G9" s="315">
        <f>ROUND($E$27-H9,0)</f>
        <v>0</v>
      </c>
      <c r="H9" s="315">
        <f>ROUND('Cost Share'!F26,0)</f>
        <v>0</v>
      </c>
      <c r="I9" s="322">
        <f>SUM(D9:H9)</f>
        <v>0</v>
      </c>
      <c r="K9" s="380"/>
    </row>
    <row r="10" spans="1:14" s="102" customFormat="1" ht="18.75" customHeight="1" x14ac:dyDescent="0.2">
      <c r="A10" s="148" t="s">
        <v>26</v>
      </c>
      <c r="B10" s="759" t="s">
        <v>265</v>
      </c>
      <c r="C10" s="1018">
        <v>81.135000000000005</v>
      </c>
      <c r="D10" s="1019"/>
      <c r="E10" s="321"/>
      <c r="F10" s="321"/>
      <c r="G10" s="315">
        <f>ROUND($F$27-H10,0)</f>
        <v>0</v>
      </c>
      <c r="H10" s="315">
        <f>ROUND('Cost Share'!G26,0)</f>
        <v>0</v>
      </c>
      <c r="I10" s="322">
        <f>SUM(D10:H10)</f>
        <v>0</v>
      </c>
      <c r="K10" s="380"/>
    </row>
    <row r="11" spans="1:14" s="102" customFormat="1" ht="19.5" customHeight="1" x14ac:dyDescent="0.2">
      <c r="A11" s="149" t="s">
        <v>27</v>
      </c>
      <c r="B11" s="759" t="s">
        <v>266</v>
      </c>
      <c r="C11" s="1018">
        <v>81.135000000000005</v>
      </c>
      <c r="D11" s="1019"/>
      <c r="E11" s="323"/>
      <c r="F11" s="323"/>
      <c r="G11" s="324">
        <f>ROUND($G$27-H11,0)</f>
        <v>0</v>
      </c>
      <c r="H11" s="315">
        <f>ROUND('Cost Share'!H26,0)</f>
        <v>0</v>
      </c>
      <c r="I11" s="322">
        <f>SUM(D11:H11)</f>
        <v>0</v>
      </c>
      <c r="K11" s="380"/>
    </row>
    <row r="12" spans="1:14" s="102" customFormat="1" ht="19.5" customHeight="1" x14ac:dyDescent="0.2">
      <c r="A12" s="760"/>
      <c r="B12" s="103"/>
      <c r="C12" s="1018"/>
      <c r="D12" s="1019"/>
      <c r="E12" s="323"/>
      <c r="F12" s="323"/>
      <c r="G12" s="324"/>
      <c r="H12" s="324"/>
      <c r="I12" s="325"/>
      <c r="K12" s="380"/>
    </row>
    <row r="13" spans="1:14" s="102" customFormat="1" ht="19.5" customHeight="1" x14ac:dyDescent="0.2">
      <c r="A13" s="760" t="s">
        <v>30</v>
      </c>
      <c r="B13" s="968" t="s">
        <v>156</v>
      </c>
      <c r="C13" s="968"/>
      <c r="D13" s="969"/>
      <c r="E13" s="323">
        <f>SUM(E8:E11)</f>
        <v>0</v>
      </c>
      <c r="F13" s="323">
        <f>SUM(F8:F11)</f>
        <v>0</v>
      </c>
      <c r="G13" s="324">
        <f>SUM(G8:G11)</f>
        <v>0</v>
      </c>
      <c r="H13" s="324">
        <f>SUM(H8:H11)</f>
        <v>0</v>
      </c>
      <c r="I13" s="325">
        <f>SUM(I8:I11)</f>
        <v>0</v>
      </c>
      <c r="K13" s="380"/>
    </row>
    <row r="14" spans="1:14" ht="9.75" customHeight="1" x14ac:dyDescent="0.2">
      <c r="A14" s="1002" t="s">
        <v>29</v>
      </c>
      <c r="B14" s="1003"/>
      <c r="C14" s="1003"/>
      <c r="D14" s="1015"/>
      <c r="E14" s="1016"/>
      <c r="F14" s="1016"/>
      <c r="G14" s="1016"/>
      <c r="H14" s="1016"/>
      <c r="I14" s="1017"/>
      <c r="J14" s="369"/>
    </row>
    <row r="15" spans="1:14" x14ac:dyDescent="0.2">
      <c r="A15" s="1035" t="s">
        <v>30</v>
      </c>
      <c r="B15" s="1037" t="s">
        <v>31</v>
      </c>
      <c r="C15" s="1038"/>
      <c r="D15" s="1041" t="s">
        <v>32</v>
      </c>
      <c r="E15" s="1042"/>
      <c r="F15" s="1042"/>
      <c r="G15" s="1042"/>
      <c r="H15" s="632"/>
      <c r="I15" s="1062" t="s">
        <v>33</v>
      </c>
      <c r="J15" s="369"/>
    </row>
    <row r="16" spans="1:14" ht="18" customHeight="1" x14ac:dyDescent="0.2">
      <c r="A16" s="1036"/>
      <c r="B16" s="1039"/>
      <c r="C16" s="1040"/>
      <c r="D16" s="759" t="s">
        <v>263</v>
      </c>
      <c r="E16" s="759" t="s">
        <v>264</v>
      </c>
      <c r="F16" s="759" t="s">
        <v>265</v>
      </c>
      <c r="G16" s="1069" t="s">
        <v>266</v>
      </c>
      <c r="H16" s="1070"/>
      <c r="I16" s="1063"/>
      <c r="J16" s="369"/>
    </row>
    <row r="17" spans="1:11" s="102" customFormat="1" ht="19.5" customHeight="1" x14ac:dyDescent="0.2">
      <c r="A17" s="758"/>
      <c r="B17" s="1034" t="s">
        <v>35</v>
      </c>
      <c r="C17" s="1034"/>
      <c r="D17" s="315">
        <f>'Instructions and Summary'!B12</f>
        <v>0</v>
      </c>
      <c r="E17" s="315">
        <f>'Instructions and Summary'!C12</f>
        <v>0</v>
      </c>
      <c r="F17" s="315">
        <f>'Instructions and Summary'!D12</f>
        <v>0</v>
      </c>
      <c r="G17" s="1056">
        <f>'Instructions and Summary'!E12</f>
        <v>0</v>
      </c>
      <c r="H17" s="1057"/>
      <c r="I17" s="317">
        <f>SUM(D17:H17)</f>
        <v>0</v>
      </c>
      <c r="K17" s="380"/>
    </row>
    <row r="18" spans="1:11" s="102" customFormat="1" ht="19.5" customHeight="1" x14ac:dyDescent="0.2">
      <c r="A18" s="150"/>
      <c r="B18" s="989" t="s">
        <v>36</v>
      </c>
      <c r="C18" s="989"/>
      <c r="D18" s="315">
        <f>'Instructions and Summary'!B13</f>
        <v>0</v>
      </c>
      <c r="E18" s="315">
        <f>'Instructions and Summary'!C13</f>
        <v>0</v>
      </c>
      <c r="F18" s="315">
        <f>'Instructions and Summary'!D13</f>
        <v>0</v>
      </c>
      <c r="G18" s="1056">
        <f>'Instructions and Summary'!E13</f>
        <v>0</v>
      </c>
      <c r="H18" s="1057"/>
      <c r="I18" s="317">
        <f t="shared" ref="I18:I24" si="0">SUM(D18:H18)</f>
        <v>0</v>
      </c>
      <c r="K18" s="380"/>
    </row>
    <row r="19" spans="1:11" s="102" customFormat="1" ht="21" customHeight="1" x14ac:dyDescent="0.2">
      <c r="A19" s="758"/>
      <c r="B19" s="1034" t="s">
        <v>37</v>
      </c>
      <c r="C19" s="1034"/>
      <c r="D19" s="315">
        <f>'Instructions and Summary'!B14</f>
        <v>0</v>
      </c>
      <c r="E19" s="315">
        <f>'Instructions and Summary'!C14</f>
        <v>0</v>
      </c>
      <c r="F19" s="315">
        <f>'Instructions and Summary'!D14</f>
        <v>0</v>
      </c>
      <c r="G19" s="1056">
        <f>'Instructions and Summary'!E14</f>
        <v>0</v>
      </c>
      <c r="H19" s="1057"/>
      <c r="I19" s="317">
        <f t="shared" si="0"/>
        <v>0</v>
      </c>
      <c r="K19" s="380"/>
    </row>
    <row r="20" spans="1:11" s="102" customFormat="1" ht="21" customHeight="1" x14ac:dyDescent="0.2">
      <c r="A20" s="150"/>
      <c r="B20" s="989" t="s">
        <v>38</v>
      </c>
      <c r="C20" s="989"/>
      <c r="D20" s="315">
        <f>'Instructions and Summary'!B15</f>
        <v>0</v>
      </c>
      <c r="E20" s="315">
        <f>'Instructions and Summary'!C15</f>
        <v>0</v>
      </c>
      <c r="F20" s="315">
        <f>'Instructions and Summary'!D15</f>
        <v>0</v>
      </c>
      <c r="G20" s="1056">
        <f>'Instructions and Summary'!E15</f>
        <v>0</v>
      </c>
      <c r="H20" s="1057"/>
      <c r="I20" s="317">
        <f t="shared" si="0"/>
        <v>0</v>
      </c>
      <c r="K20" s="380"/>
    </row>
    <row r="21" spans="1:11" s="102" customFormat="1" ht="21" customHeight="1" x14ac:dyDescent="0.2">
      <c r="A21" s="758"/>
      <c r="B21" s="1034" t="s">
        <v>39</v>
      </c>
      <c r="C21" s="1034"/>
      <c r="D21" s="315">
        <f>'Instructions and Summary'!B16</f>
        <v>0</v>
      </c>
      <c r="E21" s="315">
        <f>'Instructions and Summary'!C16</f>
        <v>0</v>
      </c>
      <c r="F21" s="315">
        <f>'Instructions and Summary'!D16</f>
        <v>0</v>
      </c>
      <c r="G21" s="1056">
        <f>'Instructions and Summary'!E16</f>
        <v>0</v>
      </c>
      <c r="H21" s="1057"/>
      <c r="I21" s="317">
        <f t="shared" si="0"/>
        <v>0</v>
      </c>
      <c r="K21" s="380"/>
    </row>
    <row r="22" spans="1:11" s="102" customFormat="1" ht="21" customHeight="1" x14ac:dyDescent="0.2">
      <c r="A22" s="150"/>
      <c r="B22" s="989" t="s">
        <v>40</v>
      </c>
      <c r="C22" s="989"/>
      <c r="D22" s="761">
        <f>'Instructions and Summary'!B21</f>
        <v>0</v>
      </c>
      <c r="E22" s="761">
        <f>'Instructions and Summary'!C21</f>
        <v>0</v>
      </c>
      <c r="F22" s="761">
        <f>'Instructions and Summary'!D21</f>
        <v>0</v>
      </c>
      <c r="G22" s="1056">
        <f>'Instructions and Summary'!E21</f>
        <v>0</v>
      </c>
      <c r="H22" s="1057"/>
      <c r="I22" s="317">
        <f t="shared" si="0"/>
        <v>0</v>
      </c>
      <c r="K22" s="380"/>
    </row>
    <row r="23" spans="1:11" s="102" customFormat="1" ht="21" customHeight="1" x14ac:dyDescent="0.2">
      <c r="A23" s="758"/>
      <c r="B23" s="1034" t="s">
        <v>41</v>
      </c>
      <c r="C23" s="1034"/>
      <c r="D23" s="761">
        <f>'Instructions and Summary'!B22</f>
        <v>0</v>
      </c>
      <c r="E23" s="761">
        <f>'Instructions and Summary'!C22</f>
        <v>0</v>
      </c>
      <c r="F23" s="761">
        <f>'Instructions and Summary'!D22</f>
        <v>0</v>
      </c>
      <c r="G23" s="1056">
        <f>'Instructions and Summary'!E22</f>
        <v>0</v>
      </c>
      <c r="H23" s="1057"/>
      <c r="I23" s="317">
        <f t="shared" si="0"/>
        <v>0</v>
      </c>
      <c r="K23" s="380"/>
    </row>
    <row r="24" spans="1:11" s="102" customFormat="1" ht="19.5" customHeight="1" x14ac:dyDescent="0.2">
      <c r="A24" s="150"/>
      <c r="B24" s="989" t="s">
        <v>42</v>
      </c>
      <c r="C24" s="989"/>
      <c r="D24" s="761">
        <f>'Instructions and Summary'!B23</f>
        <v>0</v>
      </c>
      <c r="E24" s="761">
        <f>'Instructions and Summary'!C23</f>
        <v>0</v>
      </c>
      <c r="F24" s="761">
        <f>'Instructions and Summary'!D23</f>
        <v>0</v>
      </c>
      <c r="G24" s="1056">
        <f>'Instructions and Summary'!E23</f>
        <v>0</v>
      </c>
      <c r="H24" s="1057"/>
      <c r="I24" s="317">
        <f t="shared" si="0"/>
        <v>0</v>
      </c>
      <c r="K24" s="380"/>
    </row>
    <row r="25" spans="1:11" s="102" customFormat="1" ht="21" customHeight="1" x14ac:dyDescent="0.2">
      <c r="A25" s="758"/>
      <c r="B25" s="989" t="s">
        <v>43</v>
      </c>
      <c r="C25" s="1067"/>
      <c r="D25" s="316">
        <f>SUM(D17:D24)</f>
        <v>0</v>
      </c>
      <c r="E25" s="316">
        <f>SUM(E17:E24)</f>
        <v>0</v>
      </c>
      <c r="F25" s="316">
        <f>SUM(F17:F24)</f>
        <v>0</v>
      </c>
      <c r="G25" s="1056">
        <f t="shared" ref="G25" si="1">SUM(G17:G24)</f>
        <v>0</v>
      </c>
      <c r="H25" s="1057"/>
      <c r="I25" s="318">
        <f>SUM(D25:H25)</f>
        <v>0</v>
      </c>
      <c r="K25" s="380"/>
    </row>
    <row r="26" spans="1:11" s="102" customFormat="1" ht="19.5" customHeight="1" x14ac:dyDescent="0.2">
      <c r="A26" s="150"/>
      <c r="B26" s="989" t="s">
        <v>44</v>
      </c>
      <c r="C26" s="989"/>
      <c r="D26" s="761">
        <f>'Instructions and Summary'!B24</f>
        <v>0</v>
      </c>
      <c r="E26" s="761">
        <f>'Instructions and Summary'!C24</f>
        <v>0</v>
      </c>
      <c r="F26" s="761">
        <f>'Instructions and Summary'!D24</f>
        <v>0</v>
      </c>
      <c r="G26" s="1056">
        <f>'Instructions and Summary'!E24</f>
        <v>0</v>
      </c>
      <c r="H26" s="1057"/>
      <c r="I26" s="318">
        <f>SUM(D26:H26)</f>
        <v>0</v>
      </c>
      <c r="K26" s="380"/>
    </row>
    <row r="27" spans="1:11" s="102" customFormat="1" ht="20.25" customHeight="1" x14ac:dyDescent="0.2">
      <c r="A27" s="758"/>
      <c r="B27" s="1034" t="s">
        <v>45</v>
      </c>
      <c r="C27" s="1034"/>
      <c r="D27" s="316">
        <f>SUM(D25:D26)</f>
        <v>0</v>
      </c>
      <c r="E27" s="316">
        <f>SUM(E25:E26)</f>
        <v>0</v>
      </c>
      <c r="F27" s="316">
        <f>SUM(F25:F26)</f>
        <v>0</v>
      </c>
      <c r="G27" s="1056">
        <f t="shared" ref="G27" si="2">SUM(G25:G26)</f>
        <v>0</v>
      </c>
      <c r="H27" s="1057"/>
      <c r="I27" s="319">
        <f>SUM(I25:I26)</f>
        <v>0</v>
      </c>
      <c r="K27" s="380"/>
    </row>
    <row r="28" spans="1:11" ht="7.5" customHeight="1" x14ac:dyDescent="0.2">
      <c r="A28" s="1068"/>
      <c r="B28" s="974"/>
      <c r="C28" s="974"/>
      <c r="D28" s="974"/>
      <c r="E28" s="974"/>
      <c r="F28" s="974"/>
      <c r="G28" s="974"/>
      <c r="H28" s="974"/>
      <c r="I28" s="975"/>
      <c r="J28" s="369"/>
    </row>
    <row r="29" spans="1:11" s="102" customFormat="1" ht="16.5" customHeight="1" thickBot="1" x14ac:dyDescent="0.25">
      <c r="A29" s="151" t="s">
        <v>46</v>
      </c>
      <c r="B29" s="1025" t="s">
        <v>47</v>
      </c>
      <c r="C29" s="1025"/>
      <c r="D29" s="376"/>
      <c r="E29" s="376"/>
      <c r="F29" s="376"/>
      <c r="G29" s="1074"/>
      <c r="H29" s="1075"/>
      <c r="I29" s="320">
        <f>SUM(D29:G29)</f>
        <v>0</v>
      </c>
      <c r="K29" s="380"/>
    </row>
    <row r="30" spans="1:11" s="102" customFormat="1" ht="11.25" customHeight="1" x14ac:dyDescent="0.2">
      <c r="A30" s="105"/>
      <c r="B30" s="365"/>
      <c r="C30" s="365"/>
      <c r="D30" s="106"/>
      <c r="E30" s="106"/>
      <c r="F30" s="106"/>
      <c r="G30" s="106"/>
      <c r="H30" s="106"/>
      <c r="I30" s="106"/>
      <c r="K30" s="380"/>
    </row>
    <row r="31" spans="1:11" ht="15" customHeight="1" x14ac:dyDescent="0.2">
      <c r="A31" s="369"/>
      <c r="B31" s="369"/>
      <c r="C31" s="369"/>
      <c r="D31" s="369"/>
      <c r="E31" s="369"/>
      <c r="F31" s="369"/>
      <c r="G31" s="369"/>
      <c r="I31" s="107" t="s">
        <v>48</v>
      </c>
      <c r="J31" s="369"/>
    </row>
    <row r="32" spans="1:11" ht="9.75" customHeight="1" x14ac:dyDescent="0.2">
      <c r="A32" s="1026" t="s">
        <v>49</v>
      </c>
      <c r="B32" s="1026"/>
      <c r="C32" s="964"/>
      <c r="D32" s="1027"/>
      <c r="E32" s="1027"/>
      <c r="F32" s="1027"/>
      <c r="G32" s="1071" t="s">
        <v>50</v>
      </c>
      <c r="H32" s="1071"/>
      <c r="I32" s="1009"/>
      <c r="J32" s="369"/>
    </row>
    <row r="33" spans="1:15" ht="13.5" customHeight="1" x14ac:dyDescent="0.2">
      <c r="A33" s="964" t="s">
        <v>51</v>
      </c>
      <c r="B33" s="1072"/>
      <c r="C33" s="1072"/>
      <c r="D33" s="1072"/>
      <c r="E33" s="1072"/>
      <c r="F33" s="1072"/>
      <c r="G33" s="1072"/>
      <c r="H33" s="1072"/>
      <c r="I33" s="1073"/>
      <c r="J33" s="369"/>
    </row>
    <row r="34" spans="1:15" ht="43.5" customHeight="1" thickBot="1" x14ac:dyDescent="0.25">
      <c r="A34" s="369"/>
      <c r="B34" s="369"/>
      <c r="C34" s="108"/>
      <c r="D34" s="368"/>
      <c r="E34" s="368"/>
      <c r="F34" s="368"/>
      <c r="G34" s="368"/>
      <c r="H34" s="634"/>
      <c r="I34" s="367"/>
      <c r="J34" s="369"/>
    </row>
    <row r="35" spans="1:15" ht="11.25" customHeight="1" x14ac:dyDescent="0.2">
      <c r="A35" s="1043" t="s">
        <v>52</v>
      </c>
      <c r="B35" s="1044"/>
      <c r="C35" s="1044"/>
      <c r="D35" s="1045"/>
      <c r="E35" s="1046"/>
      <c r="F35" s="1046"/>
      <c r="G35" s="1046"/>
      <c r="H35" s="1046"/>
      <c r="I35" s="1047"/>
      <c r="J35" s="369"/>
    </row>
    <row r="36" spans="1:15" ht="17.100000000000001" customHeight="1" x14ac:dyDescent="0.2">
      <c r="A36" s="531"/>
      <c r="B36" s="1048" t="s">
        <v>53</v>
      </c>
      <c r="C36" s="1048"/>
      <c r="D36" s="1048"/>
      <c r="E36" s="97" t="s">
        <v>54</v>
      </c>
      <c r="F36" s="97" t="s">
        <v>55</v>
      </c>
      <c r="G36" s="97" t="s">
        <v>56</v>
      </c>
      <c r="H36" s="1049" t="s">
        <v>57</v>
      </c>
      <c r="I36" s="1051"/>
      <c r="J36" s="369"/>
    </row>
    <row r="37" spans="1:15" ht="21" customHeight="1" x14ac:dyDescent="0.2">
      <c r="A37" s="544" t="s">
        <v>58</v>
      </c>
      <c r="B37" s="1032"/>
      <c r="C37" s="1032"/>
      <c r="D37" s="1033"/>
      <c r="E37" s="372">
        <f>ROUND('Cost Share'!L14,0)</f>
        <v>0</v>
      </c>
      <c r="F37" s="372">
        <f>ROUND('Cost Share'!L15,0)</f>
        <v>0</v>
      </c>
      <c r="G37" s="372">
        <f>ROUND('Cost Share'!L16,0)</f>
        <v>0</v>
      </c>
      <c r="H37" s="991">
        <f>SUM(E37:G37)</f>
        <v>0</v>
      </c>
      <c r="I37" s="992"/>
      <c r="J37" s="369"/>
    </row>
    <row r="38" spans="1:15" ht="21" customHeight="1" x14ac:dyDescent="0.2">
      <c r="A38" s="544" t="s">
        <v>59</v>
      </c>
      <c r="B38" s="1032"/>
      <c r="C38" s="1032"/>
      <c r="D38" s="1033"/>
      <c r="E38" s="372">
        <f>ROUND('Cost Share'!M14,0)</f>
        <v>0</v>
      </c>
      <c r="F38" s="372">
        <f>ROUND('Cost Share'!M15,0)</f>
        <v>0</v>
      </c>
      <c r="G38" s="372">
        <f>ROUND('Cost Share'!M16,0)</f>
        <v>0</v>
      </c>
      <c r="H38" s="991">
        <f>SUM(E38:G38)</f>
        <v>0</v>
      </c>
      <c r="I38" s="992"/>
      <c r="J38" s="369"/>
    </row>
    <row r="39" spans="1:15" ht="21" customHeight="1" x14ac:dyDescent="0.2">
      <c r="A39" s="544" t="s">
        <v>60</v>
      </c>
      <c r="B39" s="1032"/>
      <c r="C39" s="1032"/>
      <c r="D39" s="1033"/>
      <c r="E39" s="372">
        <f>ROUND('Cost Share'!N14,0)</f>
        <v>0</v>
      </c>
      <c r="F39" s="372">
        <f>ROUND('Cost Share'!N15,0)</f>
        <v>0</v>
      </c>
      <c r="G39" s="372">
        <f>ROUND('Cost Share'!N16,0)</f>
        <v>0</v>
      </c>
      <c r="H39" s="991">
        <f>SUM(E39:G39)</f>
        <v>0</v>
      </c>
      <c r="I39" s="992"/>
      <c r="J39" s="369"/>
    </row>
    <row r="40" spans="1:15" s="637" customFormat="1" ht="21" customHeight="1" x14ac:dyDescent="0.2">
      <c r="A40" s="544" t="s">
        <v>61</v>
      </c>
      <c r="B40" s="1032"/>
      <c r="C40" s="1032"/>
      <c r="D40" s="1033"/>
      <c r="E40" s="372">
        <f>ROUND('Cost Share'!O14,0)</f>
        <v>0</v>
      </c>
      <c r="F40" s="372">
        <f>ROUND('Cost Share'!O15,0)</f>
        <v>0</v>
      </c>
      <c r="G40" s="372">
        <f>ROUND('Cost Share'!O16,0)</f>
        <v>0</v>
      </c>
      <c r="H40" s="991">
        <f>SUM(E40:G40)</f>
        <v>0</v>
      </c>
      <c r="I40" s="992"/>
      <c r="K40" s="380"/>
    </row>
    <row r="41" spans="1:15" ht="21" customHeight="1" x14ac:dyDescent="0.2">
      <c r="A41" s="546" t="s">
        <v>62</v>
      </c>
      <c r="B41" s="755" t="s">
        <v>245</v>
      </c>
      <c r="C41" s="753"/>
      <c r="D41" s="754"/>
      <c r="E41" s="328">
        <f>SUM(E37:E40)</f>
        <v>0</v>
      </c>
      <c r="F41" s="328">
        <f>SUM(F37:F40)</f>
        <v>0</v>
      </c>
      <c r="G41" s="328">
        <f>SUM(G37:G40)</f>
        <v>0</v>
      </c>
      <c r="H41" s="991">
        <f>SUM(I37:I40)</f>
        <v>0</v>
      </c>
      <c r="I41" s="992"/>
      <c r="J41" s="369"/>
      <c r="K41" s="386"/>
    </row>
    <row r="42" spans="1:15" ht="14.25" customHeight="1" x14ac:dyDescent="0.2">
      <c r="A42" s="1002" t="s">
        <v>64</v>
      </c>
      <c r="B42" s="1003"/>
      <c r="C42" s="1003"/>
      <c r="D42" s="1003"/>
      <c r="E42" s="1064"/>
      <c r="F42" s="1065"/>
      <c r="G42" s="1065"/>
      <c r="H42" s="1065"/>
      <c r="I42" s="1066"/>
      <c r="J42" s="369"/>
    </row>
    <row r="43" spans="1:15" ht="12" customHeight="1" x14ac:dyDescent="0.2">
      <c r="A43" s="993"/>
      <c r="B43" s="994"/>
      <c r="C43" s="994"/>
      <c r="D43" s="995"/>
      <c r="E43" s="97" t="s">
        <v>65</v>
      </c>
      <c r="F43" s="97" t="s">
        <v>66</v>
      </c>
      <c r="G43" s="97" t="s">
        <v>67</v>
      </c>
      <c r="H43" s="97" t="s">
        <v>68</v>
      </c>
      <c r="I43" s="543" t="s">
        <v>69</v>
      </c>
      <c r="J43" s="369"/>
    </row>
    <row r="44" spans="1:15" ht="21" customHeight="1" x14ac:dyDescent="0.2">
      <c r="A44" s="544" t="s">
        <v>70</v>
      </c>
      <c r="B44" s="968" t="s">
        <v>15</v>
      </c>
      <c r="C44" s="968"/>
      <c r="D44" s="969"/>
      <c r="E44" s="326">
        <f>G8</f>
        <v>0</v>
      </c>
      <c r="F44" s="373"/>
      <c r="G44" s="373"/>
      <c r="H44" s="373"/>
      <c r="I44" s="373"/>
      <c r="K44" s="1058" t="s">
        <v>224</v>
      </c>
      <c r="L44" s="1058"/>
      <c r="M44" s="1058"/>
      <c r="N44" s="411"/>
      <c r="O44" s="411"/>
    </row>
    <row r="45" spans="1:15" ht="21" customHeight="1" thickBot="1" x14ac:dyDescent="0.25">
      <c r="A45" s="544" t="s">
        <v>71</v>
      </c>
      <c r="B45" s="996" t="s">
        <v>16</v>
      </c>
      <c r="C45" s="996"/>
      <c r="D45" s="997"/>
      <c r="E45" s="326">
        <f>H8</f>
        <v>0</v>
      </c>
      <c r="F45" s="373"/>
      <c r="G45" s="373"/>
      <c r="H45" s="373"/>
      <c r="I45" s="373"/>
      <c r="K45" s="1058"/>
      <c r="L45" s="1058"/>
      <c r="M45" s="1058"/>
      <c r="N45" s="411"/>
      <c r="O45" s="411"/>
    </row>
    <row r="46" spans="1:15" ht="21" customHeight="1" thickBot="1" x14ac:dyDescent="0.25">
      <c r="A46" s="544" t="s">
        <v>72</v>
      </c>
      <c r="B46" s="988" t="s">
        <v>73</v>
      </c>
      <c r="C46" s="989"/>
      <c r="D46" s="633"/>
      <c r="E46" s="326">
        <f>SUM(E44:E45)</f>
        <v>0</v>
      </c>
      <c r="F46" s="326">
        <f>SUM(F44:F45)</f>
        <v>0</v>
      </c>
      <c r="G46" s="326">
        <f>SUM(G44:G45)</f>
        <v>0</v>
      </c>
      <c r="H46" s="326">
        <f>SUM(H44:H45)</f>
        <v>0</v>
      </c>
      <c r="I46" s="545">
        <f>SUM(I44:I45)</f>
        <v>0</v>
      </c>
      <c r="K46" s="1059" t="str">
        <f>IF(SUM(F46:I46)=E46,"Correct","Review")</f>
        <v>Correct</v>
      </c>
      <c r="L46" s="1060"/>
      <c r="M46" s="1061"/>
    </row>
    <row r="47" spans="1:15" x14ac:dyDescent="0.2">
      <c r="A47" s="1002" t="s">
        <v>74</v>
      </c>
      <c r="B47" s="1003"/>
      <c r="C47" s="1003"/>
      <c r="D47" s="1003"/>
      <c r="E47" s="1014"/>
      <c r="F47" s="1015"/>
      <c r="G47" s="1016"/>
      <c r="H47" s="1016"/>
      <c r="I47" s="1017"/>
    </row>
    <row r="48" spans="1:15" x14ac:dyDescent="0.2">
      <c r="A48" s="998" t="s">
        <v>53</v>
      </c>
      <c r="B48" s="999"/>
      <c r="C48" s="999"/>
      <c r="D48" s="999"/>
      <c r="E48" s="1041" t="s">
        <v>75</v>
      </c>
      <c r="F48" s="1050"/>
      <c r="G48" s="1050"/>
      <c r="H48" s="1050"/>
      <c r="I48" s="1051"/>
    </row>
    <row r="49" spans="1:9" x14ac:dyDescent="0.2">
      <c r="A49" s="1000"/>
      <c r="B49" s="1001"/>
      <c r="C49" s="1001"/>
      <c r="D49" s="1001"/>
      <c r="E49" s="679" t="s">
        <v>182</v>
      </c>
      <c r="F49" s="104" t="s">
        <v>247</v>
      </c>
      <c r="G49" s="104" t="s">
        <v>184</v>
      </c>
      <c r="H49" s="1069" t="s">
        <v>185</v>
      </c>
      <c r="I49" s="1076"/>
    </row>
    <row r="50" spans="1:9" ht="21" customHeight="1" x14ac:dyDescent="0.2">
      <c r="A50" s="544" t="s">
        <v>76</v>
      </c>
      <c r="B50" s="968" t="s">
        <v>218</v>
      </c>
      <c r="C50" s="968"/>
      <c r="D50" s="969"/>
      <c r="E50" s="327">
        <f>F8</f>
        <v>0</v>
      </c>
      <c r="F50" s="327">
        <f>F9</f>
        <v>0</v>
      </c>
      <c r="G50" s="327">
        <f>F10</f>
        <v>0</v>
      </c>
      <c r="H50" s="991">
        <f>F11</f>
        <v>0</v>
      </c>
      <c r="I50" s="992"/>
    </row>
    <row r="51" spans="1:9" ht="21" customHeight="1" x14ac:dyDescent="0.2">
      <c r="A51" s="544" t="s">
        <v>77</v>
      </c>
      <c r="B51" s="968"/>
      <c r="C51" s="968"/>
      <c r="D51" s="969"/>
      <c r="E51" s="327"/>
      <c r="F51" s="327"/>
      <c r="G51" s="327"/>
      <c r="H51" s="991"/>
      <c r="I51" s="992"/>
    </row>
    <row r="52" spans="1:9" ht="21" customHeight="1" x14ac:dyDescent="0.2">
      <c r="A52" s="544" t="s">
        <v>78</v>
      </c>
      <c r="B52" s="968"/>
      <c r="C52" s="968"/>
      <c r="D52" s="969"/>
      <c r="E52" s="327"/>
      <c r="F52" s="327"/>
      <c r="G52" s="327"/>
      <c r="H52" s="991"/>
      <c r="I52" s="992"/>
    </row>
    <row r="53" spans="1:9" ht="21" customHeight="1" x14ac:dyDescent="0.2">
      <c r="A53" s="544" t="s">
        <v>79</v>
      </c>
      <c r="B53" s="968"/>
      <c r="C53" s="968"/>
      <c r="D53" s="969"/>
      <c r="E53" s="327"/>
      <c r="F53" s="327"/>
      <c r="G53" s="327"/>
      <c r="H53" s="991"/>
      <c r="I53" s="992"/>
    </row>
    <row r="54" spans="1:9" ht="21" customHeight="1" x14ac:dyDescent="0.2">
      <c r="A54" s="544" t="s">
        <v>80</v>
      </c>
      <c r="B54" s="988" t="s">
        <v>81</v>
      </c>
      <c r="C54" s="989"/>
      <c r="D54" s="989"/>
      <c r="E54" s="327">
        <f>SUM(E50:E53)</f>
        <v>0</v>
      </c>
      <c r="F54" s="327">
        <f>SUM(F50:F53)</f>
        <v>0</v>
      </c>
      <c r="G54" s="327">
        <f>SUM(G50:G53)</f>
        <v>0</v>
      </c>
      <c r="H54" s="991">
        <f>SUM(H50:H53)</f>
        <v>0</v>
      </c>
      <c r="I54" s="992"/>
    </row>
    <row r="55" spans="1:9" x14ac:dyDescent="0.2">
      <c r="A55" s="970" t="s">
        <v>82</v>
      </c>
      <c r="B55" s="971"/>
      <c r="C55" s="972"/>
      <c r="D55" s="973"/>
      <c r="E55" s="974"/>
      <c r="F55" s="974"/>
      <c r="G55" s="974"/>
      <c r="H55" s="974"/>
      <c r="I55" s="975"/>
    </row>
    <row r="56" spans="1:9" x14ac:dyDescent="0.2">
      <c r="A56" s="547" t="s">
        <v>83</v>
      </c>
      <c r="B56" s="370"/>
      <c r="C56" s="986">
        <f>'Instructions and Summary'!F25-'Instructions and Summary'!F24</f>
        <v>0</v>
      </c>
      <c r="D56" s="990"/>
      <c r="E56" s="109" t="s">
        <v>84</v>
      </c>
      <c r="F56" s="986">
        <f>'Instructions and Summary'!F24</f>
        <v>0</v>
      </c>
      <c r="G56" s="986"/>
      <c r="H56" s="986"/>
      <c r="I56" s="987"/>
    </row>
    <row r="57" spans="1:9" x14ac:dyDescent="0.2">
      <c r="A57" s="976"/>
      <c r="B57" s="977"/>
      <c r="C57" s="977"/>
      <c r="D57" s="978"/>
      <c r="E57" s="979"/>
      <c r="F57" s="977"/>
      <c r="G57" s="977"/>
      <c r="H57" s="977"/>
      <c r="I57" s="980"/>
    </row>
    <row r="58" spans="1:9" x14ac:dyDescent="0.2">
      <c r="A58" s="547" t="s">
        <v>85</v>
      </c>
      <c r="B58" s="370"/>
      <c r="C58" s="981"/>
      <c r="D58" s="981"/>
      <c r="E58" s="981"/>
      <c r="F58" s="981"/>
      <c r="G58" s="981"/>
      <c r="H58" s="981"/>
      <c r="I58" s="982"/>
    </row>
    <row r="59" spans="1:9" ht="74.25" customHeight="1" thickBot="1" x14ac:dyDescent="0.25">
      <c r="A59" s="983"/>
      <c r="B59" s="984"/>
      <c r="C59" s="984"/>
      <c r="D59" s="984"/>
      <c r="E59" s="984"/>
      <c r="F59" s="984"/>
      <c r="G59" s="984"/>
      <c r="H59" s="984"/>
      <c r="I59" s="985"/>
    </row>
    <row r="60" spans="1:9" x14ac:dyDescent="0.2">
      <c r="A60" s="360"/>
      <c r="B60" s="360"/>
      <c r="C60" s="964"/>
      <c r="D60" s="965"/>
      <c r="E60" s="965"/>
      <c r="F60" s="965"/>
      <c r="G60" s="965"/>
      <c r="H60" s="635"/>
      <c r="I60" s="107" t="s">
        <v>48</v>
      </c>
    </row>
    <row r="61" spans="1:9" x14ac:dyDescent="0.2">
      <c r="A61" s="967" t="s">
        <v>49</v>
      </c>
      <c r="B61" s="967"/>
      <c r="C61" s="108" t="s">
        <v>86</v>
      </c>
      <c r="D61" s="245"/>
      <c r="E61" s="245"/>
      <c r="F61" s="245"/>
      <c r="G61" s="245"/>
      <c r="H61" s="634"/>
      <c r="I61" s="244" t="s">
        <v>50</v>
      </c>
    </row>
    <row r="62" spans="1:9" ht="14.25" customHeight="1" x14ac:dyDescent="0.2">
      <c r="A62" s="243"/>
      <c r="B62" s="243"/>
      <c r="C62" s="964" t="s">
        <v>51</v>
      </c>
      <c r="D62" s="965"/>
      <c r="E62" s="965"/>
      <c r="F62" s="965"/>
      <c r="G62" s="965"/>
      <c r="H62" s="635"/>
      <c r="I62" s="243"/>
    </row>
    <row r="63" spans="1:9" ht="14.25" customHeight="1" x14ac:dyDescent="0.2">
      <c r="A63" s="243"/>
      <c r="B63" s="243"/>
      <c r="C63" s="241"/>
      <c r="D63" s="242"/>
      <c r="E63" s="242"/>
      <c r="F63" s="242"/>
      <c r="G63" s="242"/>
      <c r="H63" s="635"/>
      <c r="I63" s="243"/>
    </row>
    <row r="64" spans="1:9" x14ac:dyDescent="0.2">
      <c r="A64" s="966"/>
      <c r="B64" s="966"/>
      <c r="C64" s="966"/>
      <c r="D64" s="966"/>
      <c r="E64" s="966"/>
      <c r="F64" s="966"/>
      <c r="G64" s="966"/>
      <c r="H64" s="966"/>
      <c r="I64" s="966"/>
    </row>
    <row r="65" spans="1:9" x14ac:dyDescent="0.2">
      <c r="A65" s="966"/>
      <c r="B65" s="966"/>
      <c r="C65" s="966"/>
      <c r="D65" s="966"/>
      <c r="E65" s="966"/>
      <c r="F65" s="966"/>
      <c r="G65" s="966"/>
      <c r="H65" s="966"/>
      <c r="I65" s="966"/>
    </row>
    <row r="66" spans="1:9" x14ac:dyDescent="0.2">
      <c r="A66" s="966"/>
      <c r="B66" s="966"/>
      <c r="C66" s="966"/>
      <c r="D66" s="966"/>
      <c r="E66" s="966"/>
      <c r="F66" s="966"/>
      <c r="G66" s="966"/>
      <c r="H66" s="966"/>
      <c r="I66" s="966"/>
    </row>
    <row r="67" spans="1:9" x14ac:dyDescent="0.2">
      <c r="A67" s="966"/>
      <c r="B67" s="966"/>
      <c r="C67" s="966"/>
      <c r="D67" s="966"/>
      <c r="E67" s="966"/>
      <c r="F67" s="966"/>
      <c r="G67" s="966"/>
      <c r="H67" s="966"/>
      <c r="I67" s="966"/>
    </row>
    <row r="68" spans="1:9" x14ac:dyDescent="0.2">
      <c r="A68" s="966"/>
      <c r="B68" s="966"/>
      <c r="C68" s="966"/>
      <c r="D68" s="966"/>
      <c r="E68" s="966"/>
      <c r="F68" s="966"/>
      <c r="G68" s="966"/>
      <c r="H68" s="966"/>
      <c r="I68" s="966"/>
    </row>
    <row r="69" spans="1:9" x14ac:dyDescent="0.2">
      <c r="A69" s="966"/>
      <c r="B69" s="966"/>
      <c r="C69" s="966"/>
      <c r="D69" s="966"/>
      <c r="E69" s="966"/>
      <c r="F69" s="966"/>
      <c r="G69" s="966"/>
      <c r="H69" s="966"/>
      <c r="I69" s="966"/>
    </row>
    <row r="70" spans="1:9" x14ac:dyDescent="0.2">
      <c r="A70" s="966"/>
      <c r="B70" s="966"/>
      <c r="C70" s="966"/>
      <c r="D70" s="966"/>
      <c r="E70" s="966"/>
      <c r="F70" s="966"/>
      <c r="G70" s="966"/>
      <c r="H70" s="966"/>
      <c r="I70" s="966"/>
    </row>
    <row r="71" spans="1:9" x14ac:dyDescent="0.2">
      <c r="A71" s="966"/>
      <c r="B71" s="966"/>
      <c r="C71" s="966"/>
      <c r="D71" s="966"/>
      <c r="E71" s="966"/>
      <c r="F71" s="966"/>
      <c r="G71" s="966"/>
      <c r="H71" s="966"/>
      <c r="I71" s="966"/>
    </row>
    <row r="72" spans="1:9" x14ac:dyDescent="0.2">
      <c r="A72" s="966"/>
      <c r="B72" s="966"/>
      <c r="C72" s="966"/>
      <c r="D72" s="966"/>
      <c r="E72" s="966"/>
      <c r="F72" s="966"/>
      <c r="G72" s="966"/>
      <c r="H72" s="966"/>
      <c r="I72" s="966"/>
    </row>
    <row r="73" spans="1:9" x14ac:dyDescent="0.2">
      <c r="A73" s="966"/>
      <c r="B73" s="966"/>
      <c r="C73" s="966"/>
      <c r="D73" s="966"/>
      <c r="E73" s="966"/>
      <c r="F73" s="966"/>
      <c r="G73" s="966"/>
      <c r="H73" s="966"/>
      <c r="I73" s="966"/>
    </row>
    <row r="74" spans="1:9" x14ac:dyDescent="0.2">
      <c r="A74" s="966"/>
      <c r="B74" s="966"/>
      <c r="C74" s="966"/>
      <c r="D74" s="966"/>
      <c r="E74" s="966"/>
      <c r="F74" s="966"/>
      <c r="G74" s="966"/>
      <c r="H74" s="966"/>
      <c r="I74" s="966"/>
    </row>
    <row r="75" spans="1:9" x14ac:dyDescent="0.2">
      <c r="A75" s="966"/>
      <c r="B75" s="966"/>
      <c r="C75" s="966"/>
      <c r="D75" s="966"/>
      <c r="E75" s="966"/>
      <c r="F75" s="966"/>
      <c r="G75" s="966"/>
      <c r="H75" s="966"/>
      <c r="I75" s="966"/>
    </row>
    <row r="76" spans="1:9" x14ac:dyDescent="0.2">
      <c r="A76" s="966"/>
      <c r="B76" s="966"/>
      <c r="C76" s="966"/>
      <c r="D76" s="966"/>
      <c r="E76" s="966"/>
      <c r="F76" s="966"/>
      <c r="G76" s="966"/>
      <c r="H76" s="966"/>
      <c r="I76" s="966"/>
    </row>
    <row r="77" spans="1:9" x14ac:dyDescent="0.2">
      <c r="A77" s="966"/>
      <c r="B77" s="966"/>
      <c r="C77" s="966"/>
      <c r="D77" s="966"/>
      <c r="E77" s="966"/>
      <c r="F77" s="966"/>
      <c r="G77" s="966"/>
      <c r="H77" s="966"/>
      <c r="I77" s="966"/>
    </row>
    <row r="78" spans="1:9" x14ac:dyDescent="0.2">
      <c r="A78" s="966"/>
      <c r="B78" s="966"/>
      <c r="C78" s="966"/>
      <c r="D78" s="966"/>
      <c r="E78" s="966"/>
      <c r="F78" s="966"/>
      <c r="G78" s="966"/>
      <c r="H78" s="966"/>
      <c r="I78" s="966"/>
    </row>
    <row r="79" spans="1:9" x14ac:dyDescent="0.2">
      <c r="A79" s="966"/>
      <c r="B79" s="966"/>
      <c r="C79" s="966"/>
      <c r="D79" s="966"/>
      <c r="E79" s="966"/>
      <c r="F79" s="966"/>
      <c r="G79" s="966"/>
      <c r="H79" s="966"/>
      <c r="I79" s="966"/>
    </row>
    <row r="80" spans="1:9" x14ac:dyDescent="0.2">
      <c r="A80" s="966"/>
      <c r="B80" s="966"/>
      <c r="C80" s="966"/>
      <c r="D80" s="966"/>
      <c r="E80" s="966"/>
      <c r="F80" s="966"/>
      <c r="G80" s="966"/>
      <c r="H80" s="966"/>
      <c r="I80" s="966"/>
    </row>
    <row r="81" spans="1:9" x14ac:dyDescent="0.2">
      <c r="A81" s="966"/>
      <c r="B81" s="966"/>
      <c r="C81" s="966"/>
      <c r="D81" s="966"/>
      <c r="E81" s="966"/>
      <c r="F81" s="966"/>
      <c r="G81" s="966"/>
      <c r="H81" s="966"/>
      <c r="I81" s="966"/>
    </row>
    <row r="82" spans="1:9" x14ac:dyDescent="0.2">
      <c r="A82" s="966"/>
      <c r="B82" s="966"/>
      <c r="C82" s="966"/>
      <c r="D82" s="966"/>
      <c r="E82" s="966"/>
      <c r="F82" s="966"/>
      <c r="G82" s="966"/>
      <c r="H82" s="966"/>
      <c r="I82" s="966"/>
    </row>
    <row r="83" spans="1:9" x14ac:dyDescent="0.2">
      <c r="A83" s="966"/>
      <c r="B83" s="966"/>
      <c r="C83" s="966"/>
      <c r="D83" s="966"/>
      <c r="E83" s="966"/>
      <c r="F83" s="966"/>
      <c r="G83" s="966"/>
      <c r="H83" s="966"/>
      <c r="I83" s="966"/>
    </row>
    <row r="84" spans="1:9" x14ac:dyDescent="0.2">
      <c r="A84" s="966"/>
      <c r="B84" s="966"/>
      <c r="C84" s="966"/>
      <c r="D84" s="966"/>
      <c r="E84" s="966"/>
      <c r="F84" s="966"/>
      <c r="G84" s="966"/>
      <c r="H84" s="966"/>
      <c r="I84" s="966"/>
    </row>
    <row r="85" spans="1:9" x14ac:dyDescent="0.2">
      <c r="A85" s="966"/>
      <c r="B85" s="966"/>
      <c r="C85" s="966"/>
      <c r="D85" s="966"/>
      <c r="E85" s="966"/>
      <c r="F85" s="966"/>
      <c r="G85" s="966"/>
      <c r="H85" s="966"/>
      <c r="I85" s="966"/>
    </row>
    <row r="86" spans="1:9" x14ac:dyDescent="0.2">
      <c r="A86" s="966"/>
      <c r="B86" s="966"/>
      <c r="C86" s="966"/>
      <c r="D86" s="966"/>
      <c r="E86" s="966"/>
      <c r="F86" s="966"/>
      <c r="G86" s="966"/>
      <c r="H86" s="966"/>
      <c r="I86" s="966"/>
    </row>
    <row r="87" spans="1:9" x14ac:dyDescent="0.2">
      <c r="A87" s="966"/>
      <c r="B87" s="966"/>
      <c r="C87" s="966"/>
      <c r="D87" s="966"/>
      <c r="E87" s="966"/>
      <c r="F87" s="966"/>
      <c r="G87" s="966"/>
      <c r="H87" s="966"/>
      <c r="I87" s="966"/>
    </row>
    <row r="88" spans="1:9" x14ac:dyDescent="0.2">
      <c r="A88" s="966"/>
      <c r="B88" s="966"/>
      <c r="C88" s="966"/>
      <c r="D88" s="966"/>
      <c r="E88" s="966"/>
      <c r="F88" s="966"/>
      <c r="G88" s="966"/>
      <c r="H88" s="966"/>
      <c r="I88" s="966"/>
    </row>
    <row r="89" spans="1:9" x14ac:dyDescent="0.2">
      <c r="A89" s="966"/>
      <c r="B89" s="966"/>
      <c r="C89" s="966"/>
      <c r="D89" s="966"/>
      <c r="E89" s="966"/>
      <c r="F89" s="966"/>
      <c r="G89" s="966"/>
      <c r="H89" s="966"/>
      <c r="I89" s="966"/>
    </row>
    <row r="90" spans="1:9" x14ac:dyDescent="0.2">
      <c r="A90" s="966"/>
      <c r="B90" s="966"/>
      <c r="C90" s="966"/>
      <c r="D90" s="966"/>
      <c r="E90" s="966"/>
      <c r="F90" s="966"/>
      <c r="G90" s="966"/>
      <c r="H90" s="966"/>
      <c r="I90" s="966"/>
    </row>
    <row r="91" spans="1:9" x14ac:dyDescent="0.2">
      <c r="A91" s="966"/>
      <c r="B91" s="966"/>
      <c r="C91" s="966"/>
      <c r="D91" s="966"/>
      <c r="E91" s="966"/>
      <c r="F91" s="966"/>
      <c r="G91" s="966"/>
      <c r="H91" s="966"/>
      <c r="I91" s="966"/>
    </row>
    <row r="92" spans="1:9" x14ac:dyDescent="0.2">
      <c r="A92" s="966"/>
      <c r="B92" s="966"/>
      <c r="C92" s="966"/>
      <c r="D92" s="966"/>
      <c r="E92" s="966"/>
      <c r="F92" s="966"/>
      <c r="G92" s="966"/>
      <c r="H92" s="966"/>
      <c r="I92" s="966"/>
    </row>
    <row r="93" spans="1:9" x14ac:dyDescent="0.2">
      <c r="A93" s="966"/>
      <c r="B93" s="966"/>
      <c r="C93" s="966"/>
      <c r="D93" s="966"/>
      <c r="E93" s="966"/>
      <c r="F93" s="966"/>
      <c r="G93" s="966"/>
      <c r="H93" s="966"/>
      <c r="I93" s="966"/>
    </row>
    <row r="94" spans="1:9" x14ac:dyDescent="0.2">
      <c r="A94" s="966"/>
      <c r="B94" s="966"/>
      <c r="C94" s="966"/>
      <c r="D94" s="966"/>
      <c r="E94" s="966"/>
      <c r="F94" s="966"/>
      <c r="G94" s="966"/>
      <c r="H94" s="966"/>
      <c r="I94" s="966"/>
    </row>
    <row r="95" spans="1:9" x14ac:dyDescent="0.2">
      <c r="A95" s="966"/>
      <c r="B95" s="966"/>
      <c r="C95" s="966"/>
      <c r="D95" s="966"/>
      <c r="E95" s="966"/>
      <c r="F95" s="966"/>
      <c r="G95" s="966"/>
      <c r="H95" s="966"/>
      <c r="I95" s="966"/>
    </row>
    <row r="96" spans="1:9" x14ac:dyDescent="0.2">
      <c r="A96" s="966"/>
      <c r="B96" s="966"/>
      <c r="C96" s="966"/>
      <c r="D96" s="966"/>
      <c r="E96" s="966"/>
      <c r="F96" s="966"/>
      <c r="G96" s="966"/>
      <c r="H96" s="966"/>
      <c r="I96" s="966"/>
    </row>
    <row r="97" spans="1:9" x14ac:dyDescent="0.2">
      <c r="A97" s="966"/>
      <c r="B97" s="966"/>
      <c r="C97" s="966"/>
      <c r="D97" s="966"/>
      <c r="E97" s="966"/>
      <c r="F97" s="966"/>
      <c r="G97" s="966"/>
      <c r="H97" s="966"/>
      <c r="I97" s="966"/>
    </row>
    <row r="98" spans="1:9" x14ac:dyDescent="0.2">
      <c r="A98" s="966"/>
      <c r="B98" s="966"/>
      <c r="C98" s="966"/>
      <c r="D98" s="966"/>
      <c r="E98" s="966"/>
      <c r="F98" s="966"/>
      <c r="G98" s="966"/>
      <c r="H98" s="966"/>
      <c r="I98" s="966"/>
    </row>
    <row r="99" spans="1:9" x14ac:dyDescent="0.2">
      <c r="A99" s="966"/>
      <c r="B99" s="966"/>
      <c r="C99" s="966"/>
      <c r="D99" s="966"/>
      <c r="E99" s="966"/>
      <c r="F99" s="966"/>
      <c r="G99" s="966"/>
      <c r="H99" s="966"/>
      <c r="I99" s="966"/>
    </row>
    <row r="100" spans="1:9" x14ac:dyDescent="0.2">
      <c r="A100" s="966"/>
      <c r="B100" s="966"/>
      <c r="C100" s="966"/>
      <c r="D100" s="966"/>
      <c r="E100" s="966"/>
      <c r="F100" s="966"/>
      <c r="G100" s="966"/>
      <c r="H100" s="966"/>
      <c r="I100" s="966"/>
    </row>
    <row r="101" spans="1:9" x14ac:dyDescent="0.2">
      <c r="A101" s="966"/>
      <c r="B101" s="966"/>
      <c r="C101" s="966"/>
      <c r="D101" s="966"/>
      <c r="E101" s="966"/>
      <c r="F101" s="966"/>
      <c r="G101" s="966"/>
      <c r="H101" s="966"/>
      <c r="I101" s="966"/>
    </row>
    <row r="103" spans="1:9" x14ac:dyDescent="0.2">
      <c r="A103" s="966"/>
      <c r="B103" s="966"/>
      <c r="C103" s="966"/>
      <c r="D103" s="966"/>
      <c r="E103" s="966"/>
      <c r="F103" s="966"/>
      <c r="G103" s="966"/>
      <c r="H103" s="966"/>
      <c r="I103" s="966"/>
    </row>
    <row r="104" spans="1:9" x14ac:dyDescent="0.2">
      <c r="A104" s="966"/>
      <c r="B104" s="966"/>
      <c r="C104" s="966"/>
      <c r="D104" s="966"/>
      <c r="E104" s="966"/>
      <c r="F104" s="966"/>
      <c r="G104" s="966"/>
      <c r="H104" s="966"/>
      <c r="I104" s="966"/>
    </row>
    <row r="105" spans="1:9" x14ac:dyDescent="0.2">
      <c r="A105" s="966"/>
      <c r="B105" s="966"/>
      <c r="C105" s="966"/>
      <c r="D105" s="966"/>
      <c r="E105" s="966"/>
      <c r="F105" s="966"/>
      <c r="G105" s="966"/>
      <c r="H105" s="966"/>
      <c r="I105" s="966"/>
    </row>
    <row r="106" spans="1:9" x14ac:dyDescent="0.2">
      <c r="A106" s="966"/>
      <c r="B106" s="966"/>
      <c r="C106" s="966"/>
      <c r="D106" s="966"/>
      <c r="E106" s="966"/>
      <c r="F106" s="966"/>
      <c r="G106" s="966"/>
      <c r="H106" s="966"/>
      <c r="I106" s="966"/>
    </row>
    <row r="107" spans="1:9" x14ac:dyDescent="0.2">
      <c r="A107" s="966"/>
      <c r="B107" s="966"/>
      <c r="C107" s="966"/>
      <c r="D107" s="966"/>
      <c r="E107" s="966"/>
      <c r="F107" s="966"/>
      <c r="G107" s="966"/>
      <c r="H107" s="966"/>
      <c r="I107" s="966"/>
    </row>
    <row r="108" spans="1:9" x14ac:dyDescent="0.2">
      <c r="A108" s="966"/>
      <c r="B108" s="966"/>
      <c r="C108" s="966"/>
      <c r="D108" s="966"/>
      <c r="E108" s="966"/>
      <c r="F108" s="966"/>
      <c r="G108" s="966"/>
      <c r="H108" s="966"/>
      <c r="I108" s="966"/>
    </row>
    <row r="109" spans="1:9" x14ac:dyDescent="0.2">
      <c r="A109" s="966"/>
      <c r="B109" s="966"/>
      <c r="C109" s="966"/>
      <c r="D109" s="966"/>
      <c r="E109" s="966"/>
      <c r="F109" s="966"/>
      <c r="G109" s="966"/>
      <c r="H109" s="966"/>
      <c r="I109" s="966"/>
    </row>
    <row r="110" spans="1:9" x14ac:dyDescent="0.2">
      <c r="A110" s="966"/>
      <c r="B110" s="966"/>
      <c r="C110" s="966"/>
      <c r="D110" s="966"/>
      <c r="E110" s="966"/>
      <c r="F110" s="966"/>
      <c r="G110" s="966"/>
      <c r="H110" s="966"/>
      <c r="I110" s="966"/>
    </row>
    <row r="111" spans="1:9" x14ac:dyDescent="0.2">
      <c r="A111" s="966"/>
      <c r="B111" s="966"/>
      <c r="C111" s="966"/>
      <c r="D111" s="966"/>
      <c r="E111" s="966"/>
      <c r="F111" s="966"/>
      <c r="G111" s="966"/>
      <c r="H111" s="966"/>
      <c r="I111" s="966"/>
    </row>
    <row r="112" spans="1:9" x14ac:dyDescent="0.2">
      <c r="A112" s="966"/>
      <c r="B112" s="966"/>
      <c r="C112" s="966"/>
      <c r="D112" s="966"/>
      <c r="E112" s="966"/>
      <c r="F112" s="966"/>
      <c r="G112" s="966"/>
      <c r="H112" s="966"/>
      <c r="I112" s="966"/>
    </row>
    <row r="113" spans="1:9" x14ac:dyDescent="0.2">
      <c r="A113" s="966"/>
      <c r="B113" s="966"/>
      <c r="C113" s="966"/>
      <c r="D113" s="966"/>
      <c r="E113" s="966"/>
      <c r="F113" s="966"/>
      <c r="G113" s="966"/>
      <c r="H113" s="966"/>
      <c r="I113" s="966"/>
    </row>
    <row r="114" spans="1:9" x14ac:dyDescent="0.2">
      <c r="A114" s="966"/>
      <c r="B114" s="966"/>
      <c r="C114" s="966"/>
      <c r="D114" s="966"/>
      <c r="E114" s="966"/>
      <c r="F114" s="966"/>
      <c r="G114" s="966"/>
      <c r="H114" s="966"/>
      <c r="I114" s="966"/>
    </row>
    <row r="115" spans="1:9" x14ac:dyDescent="0.2">
      <c r="A115" s="966"/>
      <c r="B115" s="966"/>
      <c r="C115" s="966"/>
      <c r="D115" s="966"/>
      <c r="E115" s="966"/>
      <c r="F115" s="966"/>
      <c r="G115" s="966"/>
      <c r="H115" s="966"/>
      <c r="I115" s="966"/>
    </row>
    <row r="116" spans="1:9" x14ac:dyDescent="0.2">
      <c r="A116" s="966"/>
      <c r="B116" s="966"/>
      <c r="C116" s="966"/>
      <c r="D116" s="966"/>
      <c r="E116" s="966"/>
      <c r="F116" s="966"/>
      <c r="G116" s="966"/>
      <c r="H116" s="966"/>
      <c r="I116" s="966"/>
    </row>
    <row r="117" spans="1:9" x14ac:dyDescent="0.2">
      <c r="A117" s="966"/>
      <c r="B117" s="966"/>
      <c r="C117" s="966"/>
      <c r="D117" s="966"/>
      <c r="E117" s="966"/>
      <c r="F117" s="966"/>
      <c r="G117" s="966"/>
      <c r="H117" s="966"/>
      <c r="I117" s="966"/>
    </row>
    <row r="118" spans="1:9" x14ac:dyDescent="0.2">
      <c r="A118" s="966"/>
      <c r="B118" s="966"/>
      <c r="C118" s="966"/>
      <c r="D118" s="966"/>
      <c r="E118" s="966"/>
      <c r="F118" s="966"/>
      <c r="G118" s="966"/>
      <c r="H118" s="966"/>
      <c r="I118" s="966"/>
    </row>
    <row r="119" spans="1:9" x14ac:dyDescent="0.2">
      <c r="A119" s="966"/>
      <c r="B119" s="966"/>
      <c r="C119" s="966"/>
      <c r="D119" s="966"/>
      <c r="E119" s="966"/>
      <c r="F119" s="966"/>
      <c r="G119" s="966"/>
      <c r="H119" s="966"/>
      <c r="I119" s="966"/>
    </row>
    <row r="120" spans="1:9" x14ac:dyDescent="0.2">
      <c r="A120" s="966"/>
      <c r="B120" s="966"/>
      <c r="C120" s="966"/>
      <c r="D120" s="966"/>
      <c r="E120" s="966"/>
      <c r="F120" s="966"/>
      <c r="G120" s="966"/>
      <c r="H120" s="966"/>
      <c r="I120" s="966"/>
    </row>
    <row r="121" spans="1:9" x14ac:dyDescent="0.2">
      <c r="A121" s="966"/>
      <c r="B121" s="966"/>
      <c r="C121" s="966"/>
      <c r="D121" s="966"/>
      <c r="E121" s="966"/>
      <c r="F121" s="966"/>
      <c r="G121" s="966"/>
      <c r="H121" s="966"/>
      <c r="I121" s="966"/>
    </row>
    <row r="122" spans="1:9" x14ac:dyDescent="0.2">
      <c r="A122" s="966"/>
      <c r="B122" s="966"/>
      <c r="C122" s="966"/>
      <c r="D122" s="966"/>
      <c r="E122" s="966"/>
      <c r="F122" s="966"/>
      <c r="G122" s="966"/>
      <c r="H122" s="966"/>
      <c r="I122" s="966"/>
    </row>
    <row r="123" spans="1:9" x14ac:dyDescent="0.2">
      <c r="A123" s="966"/>
      <c r="B123" s="966"/>
      <c r="C123" s="966"/>
      <c r="D123" s="966"/>
      <c r="E123" s="966"/>
      <c r="F123" s="966"/>
      <c r="G123" s="966"/>
      <c r="H123" s="966"/>
      <c r="I123" s="966"/>
    </row>
    <row r="124" spans="1:9" x14ac:dyDescent="0.2">
      <c r="A124" s="966"/>
      <c r="B124" s="966"/>
      <c r="C124" s="966"/>
      <c r="D124" s="966"/>
      <c r="E124" s="966"/>
      <c r="F124" s="966"/>
      <c r="G124" s="966"/>
      <c r="H124" s="966"/>
      <c r="I124" s="966"/>
    </row>
    <row r="125" spans="1:9" x14ac:dyDescent="0.2">
      <c r="A125" s="966"/>
      <c r="B125" s="966"/>
      <c r="C125" s="966"/>
      <c r="D125" s="966"/>
      <c r="E125" s="966"/>
      <c r="F125" s="966"/>
      <c r="G125" s="966"/>
      <c r="H125" s="966"/>
      <c r="I125" s="966"/>
    </row>
    <row r="126" spans="1:9" x14ac:dyDescent="0.2">
      <c r="A126" s="966"/>
      <c r="B126" s="966"/>
      <c r="C126" s="966"/>
      <c r="D126" s="966"/>
      <c r="E126" s="966"/>
      <c r="F126" s="966"/>
      <c r="G126" s="966"/>
      <c r="H126" s="966"/>
      <c r="I126" s="966"/>
    </row>
    <row r="127" spans="1:9" x14ac:dyDescent="0.2">
      <c r="A127" s="966"/>
      <c r="B127" s="966"/>
      <c r="C127" s="966"/>
      <c r="D127" s="966"/>
      <c r="E127" s="966"/>
      <c r="F127" s="966"/>
      <c r="G127" s="966"/>
      <c r="H127" s="966"/>
      <c r="I127" s="966"/>
    </row>
    <row r="128" spans="1:9" x14ac:dyDescent="0.2">
      <c r="A128" s="966"/>
      <c r="B128" s="966"/>
      <c r="C128" s="966"/>
      <c r="D128" s="966"/>
      <c r="E128" s="966"/>
      <c r="F128" s="966"/>
      <c r="G128" s="966"/>
      <c r="H128" s="966"/>
      <c r="I128" s="966"/>
    </row>
    <row r="129" spans="1:9" x14ac:dyDescent="0.2">
      <c r="A129" s="966"/>
      <c r="B129" s="966"/>
      <c r="C129" s="966"/>
      <c r="D129" s="966"/>
      <c r="E129" s="966"/>
      <c r="F129" s="966"/>
      <c r="G129" s="966"/>
      <c r="H129" s="966"/>
      <c r="I129" s="966"/>
    </row>
    <row r="130" spans="1:9" x14ac:dyDescent="0.2">
      <c r="A130" s="966"/>
      <c r="B130" s="966"/>
      <c r="C130" s="966"/>
      <c r="D130" s="966"/>
      <c r="E130" s="966"/>
      <c r="F130" s="966"/>
      <c r="G130" s="966"/>
      <c r="H130" s="966"/>
      <c r="I130" s="966"/>
    </row>
    <row r="131" spans="1:9" x14ac:dyDescent="0.2">
      <c r="A131" s="966"/>
      <c r="B131" s="966"/>
      <c r="C131" s="966"/>
      <c r="D131" s="966"/>
      <c r="E131" s="966"/>
      <c r="F131" s="966"/>
      <c r="G131" s="966"/>
      <c r="H131" s="966"/>
      <c r="I131" s="966"/>
    </row>
    <row r="132" spans="1:9" x14ac:dyDescent="0.2">
      <c r="A132" s="966"/>
      <c r="B132" s="966"/>
      <c r="C132" s="966"/>
      <c r="D132" s="966"/>
      <c r="E132" s="966"/>
      <c r="F132" s="966"/>
      <c r="G132" s="966"/>
      <c r="H132" s="966"/>
      <c r="I132" s="966"/>
    </row>
    <row r="133" spans="1:9" x14ac:dyDescent="0.2">
      <c r="A133" s="966"/>
      <c r="B133" s="966"/>
      <c r="C133" s="966"/>
      <c r="D133" s="966"/>
      <c r="E133" s="966"/>
      <c r="F133" s="966"/>
      <c r="G133" s="966"/>
      <c r="H133" s="966"/>
      <c r="I133" s="966"/>
    </row>
    <row r="134" spans="1:9" x14ac:dyDescent="0.2">
      <c r="A134" s="966"/>
      <c r="B134" s="966"/>
      <c r="C134" s="966"/>
      <c r="D134" s="966"/>
      <c r="E134" s="966"/>
      <c r="F134" s="966"/>
      <c r="G134" s="966"/>
      <c r="H134" s="966"/>
      <c r="I134" s="966"/>
    </row>
    <row r="135" spans="1:9" x14ac:dyDescent="0.2">
      <c r="A135" s="966"/>
      <c r="B135" s="966"/>
      <c r="C135" s="966"/>
      <c r="D135" s="966"/>
      <c r="E135" s="966"/>
      <c r="F135" s="966"/>
      <c r="G135" s="966"/>
      <c r="H135" s="966"/>
      <c r="I135" s="966"/>
    </row>
    <row r="136" spans="1:9" x14ac:dyDescent="0.2">
      <c r="A136" s="966"/>
      <c r="B136" s="966"/>
      <c r="C136" s="966"/>
      <c r="D136" s="966"/>
      <c r="E136" s="966"/>
      <c r="F136" s="966"/>
      <c r="G136" s="966"/>
      <c r="H136" s="966"/>
      <c r="I136" s="966"/>
    </row>
    <row r="137" spans="1:9" x14ac:dyDescent="0.2">
      <c r="A137" s="966"/>
      <c r="B137" s="966"/>
      <c r="C137" s="966"/>
      <c r="D137" s="966"/>
      <c r="E137" s="966"/>
      <c r="F137" s="966"/>
      <c r="G137" s="966"/>
      <c r="H137" s="966"/>
      <c r="I137" s="966"/>
    </row>
    <row r="138" spans="1:9" x14ac:dyDescent="0.2">
      <c r="A138" s="966"/>
      <c r="B138" s="966"/>
      <c r="C138" s="966"/>
      <c r="D138" s="966"/>
      <c r="E138" s="966"/>
      <c r="F138" s="966"/>
      <c r="G138" s="966"/>
      <c r="H138" s="966"/>
      <c r="I138" s="966"/>
    </row>
    <row r="139" spans="1:9" x14ac:dyDescent="0.2">
      <c r="A139" s="966"/>
      <c r="B139" s="966"/>
      <c r="C139" s="966"/>
      <c r="D139" s="966"/>
      <c r="E139" s="966"/>
      <c r="F139" s="966"/>
      <c r="G139" s="966"/>
      <c r="H139" s="966"/>
      <c r="I139" s="966"/>
    </row>
    <row r="140" spans="1:9" x14ac:dyDescent="0.2">
      <c r="A140" s="966"/>
      <c r="B140" s="966"/>
      <c r="C140" s="966"/>
      <c r="D140" s="966"/>
      <c r="E140" s="966"/>
      <c r="F140" s="966"/>
      <c r="G140" s="966"/>
      <c r="H140" s="966"/>
      <c r="I140" s="966"/>
    </row>
    <row r="141" spans="1:9" x14ac:dyDescent="0.2">
      <c r="A141" s="966"/>
      <c r="B141" s="966"/>
      <c r="C141" s="966"/>
      <c r="D141" s="966"/>
      <c r="E141" s="966"/>
      <c r="F141" s="966"/>
      <c r="G141" s="966"/>
      <c r="H141" s="966"/>
      <c r="I141" s="966"/>
    </row>
    <row r="142" spans="1:9" x14ac:dyDescent="0.2">
      <c r="A142" s="966"/>
      <c r="B142" s="966"/>
      <c r="C142" s="966"/>
      <c r="D142" s="966"/>
      <c r="E142" s="966"/>
      <c r="F142" s="966"/>
      <c r="G142" s="966"/>
      <c r="H142" s="966"/>
      <c r="I142" s="966"/>
    </row>
    <row r="143" spans="1:9" x14ac:dyDescent="0.2">
      <c r="A143" s="966"/>
      <c r="B143" s="966"/>
      <c r="C143" s="966"/>
      <c r="D143" s="966"/>
      <c r="E143" s="966"/>
      <c r="F143" s="966"/>
      <c r="G143" s="966"/>
      <c r="H143" s="966"/>
      <c r="I143" s="966"/>
    </row>
    <row r="144" spans="1:9" x14ac:dyDescent="0.2">
      <c r="A144" s="966"/>
      <c r="B144" s="966"/>
      <c r="C144" s="966"/>
      <c r="D144" s="966"/>
      <c r="E144" s="966"/>
      <c r="F144" s="966"/>
      <c r="G144" s="966"/>
      <c r="H144" s="966"/>
      <c r="I144" s="966"/>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104">
    <mergeCell ref="G22:H22"/>
    <mergeCell ref="G23:H23"/>
    <mergeCell ref="G24:H24"/>
    <mergeCell ref="G25:H25"/>
    <mergeCell ref="H49:I49"/>
    <mergeCell ref="H50:I50"/>
    <mergeCell ref="H51:I51"/>
    <mergeCell ref="H52:I52"/>
    <mergeCell ref="H53:I53"/>
    <mergeCell ref="H37:I37"/>
    <mergeCell ref="H38:I38"/>
    <mergeCell ref="H39:I39"/>
    <mergeCell ref="H40:I40"/>
    <mergeCell ref="H41:I41"/>
    <mergeCell ref="E48:I48"/>
    <mergeCell ref="K44:M45"/>
    <mergeCell ref="K46:M46"/>
    <mergeCell ref="I15:I16"/>
    <mergeCell ref="E42:I42"/>
    <mergeCell ref="B20:C20"/>
    <mergeCell ref="B21:C21"/>
    <mergeCell ref="B22:C22"/>
    <mergeCell ref="B39:D39"/>
    <mergeCell ref="B25:C25"/>
    <mergeCell ref="B26:C26"/>
    <mergeCell ref="B27:C27"/>
    <mergeCell ref="A28:I28"/>
    <mergeCell ref="B40:D40"/>
    <mergeCell ref="G16:H16"/>
    <mergeCell ref="G17:H17"/>
    <mergeCell ref="G18:H18"/>
    <mergeCell ref="G19:H19"/>
    <mergeCell ref="G20:H20"/>
    <mergeCell ref="G32:I32"/>
    <mergeCell ref="A33:I33"/>
    <mergeCell ref="G26:H26"/>
    <mergeCell ref="G27:H27"/>
    <mergeCell ref="G29:H29"/>
    <mergeCell ref="H36:I36"/>
    <mergeCell ref="A5:A6"/>
    <mergeCell ref="B5:B6"/>
    <mergeCell ref="B38:D38"/>
    <mergeCell ref="B23:C23"/>
    <mergeCell ref="B24:C24"/>
    <mergeCell ref="A15:A16"/>
    <mergeCell ref="B15:C16"/>
    <mergeCell ref="D15:G15"/>
    <mergeCell ref="A35:C35"/>
    <mergeCell ref="D35:I35"/>
    <mergeCell ref="B36:D36"/>
    <mergeCell ref="B17:C17"/>
    <mergeCell ref="B13:D13"/>
    <mergeCell ref="B37:D37"/>
    <mergeCell ref="B18:C18"/>
    <mergeCell ref="B19:C19"/>
    <mergeCell ref="G5:I5"/>
    <mergeCell ref="E5:F5"/>
    <mergeCell ref="C5:D6"/>
    <mergeCell ref="C8:D8"/>
    <mergeCell ref="C9:D9"/>
    <mergeCell ref="C10:D10"/>
    <mergeCell ref="C11:D11"/>
    <mergeCell ref="G21:H21"/>
    <mergeCell ref="B51:D51"/>
    <mergeCell ref="B46:C46"/>
    <mergeCell ref="A43:D43"/>
    <mergeCell ref="B44:D44"/>
    <mergeCell ref="B45:D45"/>
    <mergeCell ref="A48:D49"/>
    <mergeCell ref="B50:D50"/>
    <mergeCell ref="A42:D42"/>
    <mergeCell ref="A1:B1"/>
    <mergeCell ref="A2:I2"/>
    <mergeCell ref="A3:I3"/>
    <mergeCell ref="C1:D1"/>
    <mergeCell ref="F1:G1"/>
    <mergeCell ref="C7:D7"/>
    <mergeCell ref="A47:E47"/>
    <mergeCell ref="F47:I47"/>
    <mergeCell ref="C12:D12"/>
    <mergeCell ref="A4:C4"/>
    <mergeCell ref="A14:C14"/>
    <mergeCell ref="D14:I14"/>
    <mergeCell ref="D4:I4"/>
    <mergeCell ref="B29:C29"/>
    <mergeCell ref="A32:B32"/>
    <mergeCell ref="C32:F32"/>
    <mergeCell ref="C62:G62"/>
    <mergeCell ref="A64:I101"/>
    <mergeCell ref="A103:I144"/>
    <mergeCell ref="A61:B61"/>
    <mergeCell ref="B52:D52"/>
    <mergeCell ref="A55:C55"/>
    <mergeCell ref="D55:I55"/>
    <mergeCell ref="C60:G60"/>
    <mergeCell ref="A57:D57"/>
    <mergeCell ref="E57:I57"/>
    <mergeCell ref="C58:I58"/>
    <mergeCell ref="A59:I59"/>
    <mergeCell ref="F56:I56"/>
    <mergeCell ref="B53:D53"/>
    <mergeCell ref="B54:D54"/>
    <mergeCell ref="C56:D56"/>
    <mergeCell ref="H54:I54"/>
  </mergeCells>
  <phoneticPr fontId="2" type="noConversion"/>
  <conditionalFormatting sqref="K46:K1048576 K1:K44">
    <cfRule type="containsText" dxfId="17" priority="2" operator="containsText" text="Review">
      <formula>NOT(ISERROR(SEARCH("Review",K1)))</formula>
    </cfRule>
    <cfRule type="containsText" dxfId="16" priority="3" operator="containsText" text="Correct">
      <formula>NOT(ISERROR(SEARCH("Correct",K1)))</formula>
    </cfRule>
  </conditionalFormatting>
  <conditionalFormatting sqref="C1:D1">
    <cfRule type="containsText" dxfId="15" priority="1" operator="containsText" text="0">
      <formula>NOT(ISERROR(SEARCH("0",C1)))</formula>
    </cfRule>
  </conditionalFormatting>
  <pageMargins left="0.5" right="0.5" top="0.5" bottom="0.5" header="0.5" footer="0.5"/>
  <pageSetup scale="91"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6"/>
  <sheetViews>
    <sheetView showGridLines="0" topLeftCell="C1" zoomScale="80" zoomScaleNormal="80" zoomScaleSheetLayoutView="40" workbookViewId="0">
      <pane ySplit="8" topLeftCell="A12" activePane="bottomLeft" state="frozen"/>
      <selection pane="bottomLeft" activeCell="I6" sqref="I6:N6"/>
    </sheetView>
  </sheetViews>
  <sheetFormatPr defaultColWidth="9.140625" defaultRowHeight="12.75" x14ac:dyDescent="0.2"/>
  <cols>
    <col min="1" max="1" width="17.5703125" style="421" customWidth="1"/>
    <col min="2" max="2" width="26.5703125" style="421" customWidth="1"/>
    <col min="3" max="3" width="12.7109375" style="482" customWidth="1"/>
    <col min="4" max="4" width="12.28515625" style="483" customWidth="1"/>
    <col min="5" max="5" width="17.140625" style="484" customWidth="1"/>
    <col min="6" max="6" width="11.42578125" style="481" customWidth="1"/>
    <col min="7" max="7" width="10" style="483" customWidth="1"/>
    <col min="8" max="8" width="17.140625" style="484" customWidth="1"/>
    <col min="9" max="9" width="10.28515625" style="481" customWidth="1"/>
    <col min="10" max="10" width="8.7109375" style="483" customWidth="1"/>
    <col min="11" max="11" width="17.28515625" style="484" customWidth="1"/>
    <col min="12" max="12" width="11.42578125" style="481" customWidth="1"/>
    <col min="13" max="13" width="10" style="483" customWidth="1"/>
    <col min="14" max="14" width="17.140625" style="484" customWidth="1"/>
    <col min="15" max="15" width="13.5703125" style="485" bestFit="1" customWidth="1"/>
    <col min="16" max="16" width="18" style="486" customWidth="1"/>
    <col min="17" max="17" width="23.140625" style="482" customWidth="1"/>
    <col min="18" max="22" width="9.140625" style="420"/>
    <col min="23" max="16384" width="9.140625" style="421"/>
  </cols>
  <sheetData>
    <row r="1" spans="1:22" s="415" customFormat="1" ht="27.75" customHeight="1" x14ac:dyDescent="0.2">
      <c r="A1" s="1108" t="s">
        <v>164</v>
      </c>
      <c r="B1" s="1108"/>
      <c r="C1" s="516"/>
      <c r="D1" s="1108" t="s">
        <v>144</v>
      </c>
      <c r="E1" s="1108"/>
      <c r="F1" s="1099">
        <f>'Instructions and Summary'!B4</f>
        <v>0</v>
      </c>
      <c r="G1" s="1099"/>
      <c r="H1" s="1099"/>
      <c r="I1" s="1099"/>
      <c r="J1" s="413"/>
      <c r="K1" s="413"/>
      <c r="L1" s="1099">
        <f>'Instructions and Summary'!G4</f>
        <v>0</v>
      </c>
      <c r="M1" s="1099"/>
      <c r="N1" s="1099"/>
      <c r="O1" s="1079" t="str">
        <f>'Instructions and Summary'!H1</f>
        <v>9/16/2020   V 6.22</v>
      </c>
      <c r="P1" s="1080"/>
      <c r="Q1" s="1080"/>
      <c r="R1" s="414"/>
      <c r="S1" s="414"/>
      <c r="T1" s="414"/>
      <c r="U1" s="414"/>
      <c r="V1" s="414"/>
    </row>
    <row r="2" spans="1:22" s="417" customFormat="1" ht="22.5" customHeight="1" thickBot="1" x14ac:dyDescent="0.25">
      <c r="A2" s="1081" t="s">
        <v>89</v>
      </c>
      <c r="B2" s="1081"/>
      <c r="C2" s="1081"/>
      <c r="D2" s="1081"/>
      <c r="E2" s="1081"/>
      <c r="F2" s="1081"/>
      <c r="G2" s="1081"/>
      <c r="H2" s="1081"/>
      <c r="I2" s="1081"/>
      <c r="J2" s="1081"/>
      <c r="K2" s="1081"/>
      <c r="L2" s="1081"/>
      <c r="M2" s="1081"/>
      <c r="N2" s="1081"/>
      <c r="O2" s="1081"/>
      <c r="P2" s="1081"/>
      <c r="Q2" s="1081"/>
      <c r="R2" s="416"/>
      <c r="S2" s="416"/>
      <c r="T2" s="416"/>
      <c r="U2" s="416"/>
      <c r="V2" s="416"/>
    </row>
    <row r="3" spans="1:22" s="419" customFormat="1" ht="14.25" customHeight="1" x14ac:dyDescent="0.2">
      <c r="A3" s="1082" t="s">
        <v>248</v>
      </c>
      <c r="B3" s="1083"/>
      <c r="C3" s="1083"/>
      <c r="D3" s="1083"/>
      <c r="E3" s="1083"/>
      <c r="F3" s="1083"/>
      <c r="G3" s="1083"/>
      <c r="H3" s="1083"/>
      <c r="I3" s="1083"/>
      <c r="J3" s="1083"/>
      <c r="K3" s="1083"/>
      <c r="L3" s="1083"/>
      <c r="M3" s="1083"/>
      <c r="N3" s="1083"/>
      <c r="O3" s="1083"/>
      <c r="P3" s="1083"/>
      <c r="Q3" s="1084"/>
      <c r="R3" s="418"/>
      <c r="S3" s="418"/>
      <c r="T3" s="418"/>
      <c r="U3" s="418"/>
      <c r="V3" s="418"/>
    </row>
    <row r="4" spans="1:22" ht="127.5" customHeight="1" thickBot="1" x14ac:dyDescent="0.25">
      <c r="A4" s="1085"/>
      <c r="B4" s="1086"/>
      <c r="C4" s="1086"/>
      <c r="D4" s="1086"/>
      <c r="E4" s="1086"/>
      <c r="F4" s="1086"/>
      <c r="G4" s="1086"/>
      <c r="H4" s="1086"/>
      <c r="I4" s="1086"/>
      <c r="J4" s="1086"/>
      <c r="K4" s="1086"/>
      <c r="L4" s="1086"/>
      <c r="M4" s="1086"/>
      <c r="N4" s="1086"/>
      <c r="O4" s="1086"/>
      <c r="P4" s="1086"/>
      <c r="Q4" s="1087"/>
    </row>
    <row r="5" spans="1:22" ht="15" customHeight="1" thickBot="1" x14ac:dyDescent="0.25">
      <c r="A5" s="513"/>
      <c r="B5" s="513"/>
      <c r="C5" s="513"/>
      <c r="D5" s="513"/>
      <c r="E5" s="513"/>
      <c r="F5" s="513"/>
      <c r="G5" s="513"/>
      <c r="H5" s="513"/>
      <c r="I5" s="513"/>
      <c r="J5" s="513"/>
      <c r="K5" s="513"/>
      <c r="L5" s="513"/>
      <c r="M5" s="513"/>
      <c r="N5" s="513"/>
      <c r="O5" s="514"/>
      <c r="P5" s="515"/>
      <c r="Q5" s="513"/>
    </row>
    <row r="6" spans="1:22" ht="15" customHeight="1" thickBot="1" x14ac:dyDescent="0.25">
      <c r="A6" s="513"/>
      <c r="B6" s="513"/>
      <c r="C6" s="1101"/>
      <c r="D6" s="1102"/>
      <c r="E6" s="1102"/>
      <c r="F6" s="1102"/>
      <c r="G6" s="1102"/>
      <c r="H6" s="1103"/>
      <c r="I6" s="1101"/>
      <c r="J6" s="1102"/>
      <c r="K6" s="1102"/>
      <c r="L6" s="1102"/>
      <c r="M6" s="1102"/>
      <c r="N6" s="1103"/>
      <c r="O6" s="514"/>
      <c r="P6" s="515"/>
      <c r="Q6" s="513"/>
    </row>
    <row r="7" spans="1:22" ht="19.5" customHeight="1" x14ac:dyDescent="0.2">
      <c r="A7" s="1088" t="s">
        <v>133</v>
      </c>
      <c r="B7" s="1090" t="s">
        <v>134</v>
      </c>
      <c r="C7" s="1092" t="s">
        <v>267</v>
      </c>
      <c r="D7" s="1092"/>
      <c r="E7" s="1092"/>
      <c r="F7" s="1093" t="s">
        <v>268</v>
      </c>
      <c r="G7" s="1093"/>
      <c r="H7" s="1093"/>
      <c r="I7" s="1094" t="s">
        <v>269</v>
      </c>
      <c r="J7" s="1095"/>
      <c r="K7" s="1096"/>
      <c r="L7" s="1100" t="s">
        <v>270</v>
      </c>
      <c r="M7" s="1100"/>
      <c r="N7" s="1100"/>
      <c r="O7" s="1097" t="s">
        <v>216</v>
      </c>
      <c r="P7" s="1111" t="s">
        <v>217</v>
      </c>
      <c r="Q7" s="1113" t="s">
        <v>109</v>
      </c>
    </row>
    <row r="8" spans="1:22" s="415" customFormat="1" ht="45.75" thickBot="1" x14ac:dyDescent="0.25">
      <c r="A8" s="1089"/>
      <c r="B8" s="1091"/>
      <c r="C8" s="422" t="s">
        <v>111</v>
      </c>
      <c r="D8" s="423" t="s">
        <v>110</v>
      </c>
      <c r="E8" s="424" t="s">
        <v>249</v>
      </c>
      <c r="F8" s="425" t="s">
        <v>111</v>
      </c>
      <c r="G8" s="426" t="s">
        <v>110</v>
      </c>
      <c r="H8" s="427" t="s">
        <v>250</v>
      </c>
      <c r="I8" s="428" t="s">
        <v>111</v>
      </c>
      <c r="J8" s="429" t="s">
        <v>110</v>
      </c>
      <c r="K8" s="430" t="s">
        <v>251</v>
      </c>
      <c r="L8" s="643" t="s">
        <v>111</v>
      </c>
      <c r="M8" s="644" t="s">
        <v>110</v>
      </c>
      <c r="N8" s="645" t="s">
        <v>252</v>
      </c>
      <c r="O8" s="1098"/>
      <c r="P8" s="1112"/>
      <c r="Q8" s="1114"/>
      <c r="R8" s="414"/>
      <c r="S8" s="414"/>
      <c r="T8" s="414"/>
      <c r="U8" s="414"/>
      <c r="V8" s="414"/>
    </row>
    <row r="9" spans="1:22" s="438" customFormat="1" ht="15.75" customHeight="1" thickBot="1" x14ac:dyDescent="0.25">
      <c r="A9" s="556" t="s">
        <v>139</v>
      </c>
      <c r="B9" s="557"/>
      <c r="C9" s="506">
        <f>SUM(C10:C12)</f>
        <v>7960</v>
      </c>
      <c r="D9" s="431"/>
      <c r="E9" s="432">
        <f>SUM(E10:E12)</f>
        <v>372400</v>
      </c>
      <c r="F9" s="498">
        <f>SUM(F10:F12)</f>
        <v>600</v>
      </c>
      <c r="G9" s="433"/>
      <c r="H9" s="434">
        <f>SUM(H10:H12)</f>
        <v>26000</v>
      </c>
      <c r="I9" s="490">
        <f>SUM(I10:I12)</f>
        <v>800</v>
      </c>
      <c r="J9" s="435"/>
      <c r="K9" s="436">
        <f>SUM(K10:K12)</f>
        <v>34000</v>
      </c>
      <c r="L9" s="646">
        <f>SUM(L10:L12)</f>
        <v>300</v>
      </c>
      <c r="M9" s="647"/>
      <c r="N9" s="648">
        <f>SUM(N10:N12)</f>
        <v>13000</v>
      </c>
      <c r="O9" s="437">
        <f>C9+F9+I9+L9</f>
        <v>9660</v>
      </c>
      <c r="P9" s="734">
        <f>E9+H9+K9+N9</f>
        <v>445400</v>
      </c>
      <c r="Q9" s="558" t="s">
        <v>112</v>
      </c>
      <c r="R9" s="414"/>
      <c r="S9" s="414"/>
      <c r="T9" s="414"/>
      <c r="U9" s="414"/>
      <c r="V9" s="414"/>
    </row>
    <row r="10" spans="1:22" s="445" customFormat="1" ht="15.75" customHeight="1" thickBot="1" x14ac:dyDescent="0.25">
      <c r="A10" s="1115" t="s">
        <v>204</v>
      </c>
      <c r="B10" s="548" t="s">
        <v>140</v>
      </c>
      <c r="C10" s="507">
        <v>2000</v>
      </c>
      <c r="D10" s="439">
        <v>85</v>
      </c>
      <c r="E10" s="440">
        <f>C10*D10</f>
        <v>170000</v>
      </c>
      <c r="F10" s="499">
        <v>200</v>
      </c>
      <c r="G10" s="441">
        <v>50</v>
      </c>
      <c r="H10" s="442">
        <f>F10*G10</f>
        <v>10000</v>
      </c>
      <c r="I10" s="491">
        <v>200</v>
      </c>
      <c r="J10" s="443">
        <v>50</v>
      </c>
      <c r="K10" s="444">
        <f>I10*J10</f>
        <v>10000</v>
      </c>
      <c r="L10" s="649">
        <v>100</v>
      </c>
      <c r="M10" s="650">
        <v>50</v>
      </c>
      <c r="N10" s="651">
        <f>L10*M10</f>
        <v>5000</v>
      </c>
      <c r="O10" s="437">
        <f t="shared" ref="O10:O12" si="0">C10+F10+I10+L10</f>
        <v>2500</v>
      </c>
      <c r="P10" s="734">
        <f t="shared" ref="P10:P12" si="1">E10+H10+K10+N10</f>
        <v>195000</v>
      </c>
      <c r="Q10" s="559" t="s">
        <v>112</v>
      </c>
      <c r="R10" s="420"/>
      <c r="S10" s="420"/>
      <c r="T10" s="420"/>
      <c r="U10" s="420"/>
      <c r="V10" s="420"/>
    </row>
    <row r="11" spans="1:22" s="445" customFormat="1" ht="15.75" customHeight="1" thickBot="1" x14ac:dyDescent="0.25">
      <c r="A11" s="1116"/>
      <c r="B11" s="548" t="s">
        <v>233</v>
      </c>
      <c r="C11" s="507">
        <v>4160</v>
      </c>
      <c r="D11" s="439">
        <v>40</v>
      </c>
      <c r="E11" s="440">
        <f>C11*D11</f>
        <v>166400</v>
      </c>
      <c r="F11" s="499">
        <v>400</v>
      </c>
      <c r="G11" s="441">
        <v>40</v>
      </c>
      <c r="H11" s="442">
        <f>F11*G11</f>
        <v>16000</v>
      </c>
      <c r="I11" s="491">
        <v>600</v>
      </c>
      <c r="J11" s="443">
        <v>40</v>
      </c>
      <c r="K11" s="444">
        <f>I11*J11</f>
        <v>24000</v>
      </c>
      <c r="L11" s="649">
        <v>200</v>
      </c>
      <c r="M11" s="650">
        <v>40</v>
      </c>
      <c r="N11" s="651">
        <f>L11*M11</f>
        <v>8000</v>
      </c>
      <c r="O11" s="437">
        <f t="shared" si="0"/>
        <v>5360</v>
      </c>
      <c r="P11" s="734">
        <f t="shared" si="1"/>
        <v>214400</v>
      </c>
      <c r="Q11" s="559" t="s">
        <v>112</v>
      </c>
      <c r="R11" s="420"/>
      <c r="S11" s="420"/>
      <c r="T11" s="420"/>
      <c r="U11" s="420"/>
      <c r="V11" s="420"/>
    </row>
    <row r="12" spans="1:22" s="445" customFormat="1" ht="15.75" customHeight="1" thickBot="1" x14ac:dyDescent="0.25">
      <c r="A12" s="1117"/>
      <c r="B12" s="549" t="s">
        <v>141</v>
      </c>
      <c r="C12" s="508">
        <v>1800</v>
      </c>
      <c r="D12" s="446">
        <v>20</v>
      </c>
      <c r="E12" s="447">
        <f>C12*D12</f>
        <v>36000</v>
      </c>
      <c r="F12" s="500">
        <v>0</v>
      </c>
      <c r="G12" s="448">
        <v>0</v>
      </c>
      <c r="H12" s="449">
        <f>F12*G12</f>
        <v>0</v>
      </c>
      <c r="I12" s="492">
        <v>0</v>
      </c>
      <c r="J12" s="450">
        <v>0</v>
      </c>
      <c r="K12" s="451">
        <f>I12*J12</f>
        <v>0</v>
      </c>
      <c r="L12" s="652">
        <v>0</v>
      </c>
      <c r="M12" s="653">
        <v>0</v>
      </c>
      <c r="N12" s="654">
        <f>L12*M12</f>
        <v>0</v>
      </c>
      <c r="O12" s="437">
        <f t="shared" si="0"/>
        <v>1800</v>
      </c>
      <c r="P12" s="734">
        <f t="shared" si="1"/>
        <v>36000</v>
      </c>
      <c r="Q12" s="560" t="s">
        <v>112</v>
      </c>
      <c r="R12" s="420"/>
      <c r="S12" s="420"/>
      <c r="T12" s="420"/>
      <c r="U12" s="420"/>
      <c r="V12" s="420"/>
    </row>
    <row r="13" spans="1:22" s="438" customFormat="1" ht="15.75" customHeight="1" x14ac:dyDescent="0.2">
      <c r="A13" s="1118" t="s">
        <v>138</v>
      </c>
      <c r="B13" s="1119"/>
      <c r="C13" s="509">
        <f>SUM(C14:C32)</f>
        <v>0</v>
      </c>
      <c r="D13" s="452"/>
      <c r="E13" s="452">
        <f>SUM(E14:E32)</f>
        <v>0</v>
      </c>
      <c r="F13" s="501">
        <f>SUM(F14:F32)</f>
        <v>0</v>
      </c>
      <c r="G13" s="453"/>
      <c r="H13" s="454">
        <f>SUM(H14:H32)</f>
        <v>0</v>
      </c>
      <c r="I13" s="493">
        <f>SUM(I14:I32)</f>
        <v>0</v>
      </c>
      <c r="J13" s="455"/>
      <c r="K13" s="456">
        <f>SUM(K14:K32)</f>
        <v>0</v>
      </c>
      <c r="L13" s="655">
        <f>SUM(L14:L32)</f>
        <v>0</v>
      </c>
      <c r="M13" s="656"/>
      <c r="N13" s="657">
        <f>SUM(N14:N32)</f>
        <v>0</v>
      </c>
      <c r="O13" s="487">
        <f>C13+F13+I13+L13</f>
        <v>0</v>
      </c>
      <c r="P13" s="457">
        <f>E13+H13+K13+N13</f>
        <v>0</v>
      </c>
      <c r="Q13" s="561"/>
      <c r="R13" s="414"/>
      <c r="S13" s="414"/>
      <c r="T13" s="414"/>
      <c r="U13" s="414"/>
      <c r="V13" s="414"/>
    </row>
    <row r="14" spans="1:22" s="445" customFormat="1" x14ac:dyDescent="0.2">
      <c r="A14" s="550"/>
      <c r="B14" s="551"/>
      <c r="C14" s="510"/>
      <c r="D14" s="458"/>
      <c r="E14" s="459">
        <f>C14*D14</f>
        <v>0</v>
      </c>
      <c r="F14" s="743"/>
      <c r="G14" s="460"/>
      <c r="H14" s="461">
        <f>F14*G14</f>
        <v>0</v>
      </c>
      <c r="I14" s="744"/>
      <c r="J14" s="462"/>
      <c r="K14" s="463">
        <f>I14*J14</f>
        <v>0</v>
      </c>
      <c r="L14" s="745"/>
      <c r="M14" s="659"/>
      <c r="N14" s="660">
        <f>L14*M14</f>
        <v>0</v>
      </c>
      <c r="O14" s="488">
        <f t="shared" ref="O14:O30" si="2">C14+F14+I14+L14</f>
        <v>0</v>
      </c>
      <c r="P14" s="464">
        <f t="shared" ref="P14:P31" si="3">E14+H14+K14+N14</f>
        <v>0</v>
      </c>
      <c r="Q14" s="562"/>
      <c r="R14" s="420"/>
      <c r="S14" s="420"/>
      <c r="T14" s="420"/>
      <c r="U14" s="420"/>
      <c r="V14" s="420"/>
    </row>
    <row r="15" spans="1:22" s="445" customFormat="1" x14ac:dyDescent="0.2">
      <c r="A15" s="550"/>
      <c r="B15" s="551"/>
      <c r="C15" s="510"/>
      <c r="D15" s="458"/>
      <c r="E15" s="459">
        <f t="shared" ref="E15:E74" si="4">C15*D15</f>
        <v>0</v>
      </c>
      <c r="F15" s="502"/>
      <c r="G15" s="460"/>
      <c r="H15" s="461">
        <f t="shared" ref="H15:H74" si="5">F15*G15</f>
        <v>0</v>
      </c>
      <c r="I15" s="494"/>
      <c r="J15" s="462"/>
      <c r="K15" s="463">
        <f t="shared" ref="K15:K74" si="6">I15*J15</f>
        <v>0</v>
      </c>
      <c r="L15" s="658"/>
      <c r="M15" s="659"/>
      <c r="N15" s="660">
        <f t="shared" ref="N15:N32" si="7">L15*M15</f>
        <v>0</v>
      </c>
      <c r="O15" s="488">
        <f t="shared" si="2"/>
        <v>0</v>
      </c>
      <c r="P15" s="464">
        <f t="shared" si="3"/>
        <v>0</v>
      </c>
      <c r="Q15" s="562"/>
      <c r="R15" s="420"/>
      <c r="S15" s="420"/>
      <c r="T15" s="420"/>
      <c r="U15" s="420"/>
      <c r="V15" s="420"/>
    </row>
    <row r="16" spans="1:22" s="445" customFormat="1" x14ac:dyDescent="0.2">
      <c r="A16" s="550"/>
      <c r="B16" s="551"/>
      <c r="C16" s="510"/>
      <c r="D16" s="458"/>
      <c r="E16" s="459">
        <f t="shared" si="4"/>
        <v>0</v>
      </c>
      <c r="F16" s="502"/>
      <c r="G16" s="460"/>
      <c r="H16" s="461">
        <f t="shared" si="5"/>
        <v>0</v>
      </c>
      <c r="I16" s="494"/>
      <c r="J16" s="462"/>
      <c r="K16" s="463">
        <f t="shared" si="6"/>
        <v>0</v>
      </c>
      <c r="L16" s="658"/>
      <c r="M16" s="659"/>
      <c r="N16" s="660">
        <f t="shared" si="7"/>
        <v>0</v>
      </c>
      <c r="O16" s="488">
        <f t="shared" si="2"/>
        <v>0</v>
      </c>
      <c r="P16" s="464">
        <f t="shared" si="3"/>
        <v>0</v>
      </c>
      <c r="Q16" s="562"/>
      <c r="R16" s="420"/>
      <c r="S16" s="420"/>
      <c r="T16" s="420"/>
      <c r="U16" s="420"/>
      <c r="V16" s="420"/>
    </row>
    <row r="17" spans="1:22" s="445" customFormat="1" x14ac:dyDescent="0.2">
      <c r="A17" s="550"/>
      <c r="B17" s="551"/>
      <c r="C17" s="510"/>
      <c r="D17" s="458"/>
      <c r="E17" s="459">
        <f t="shared" si="4"/>
        <v>0</v>
      </c>
      <c r="F17" s="502"/>
      <c r="G17" s="460"/>
      <c r="H17" s="461">
        <f t="shared" si="5"/>
        <v>0</v>
      </c>
      <c r="I17" s="494"/>
      <c r="J17" s="462"/>
      <c r="K17" s="463">
        <f t="shared" si="6"/>
        <v>0</v>
      </c>
      <c r="L17" s="658"/>
      <c r="M17" s="659"/>
      <c r="N17" s="660">
        <f t="shared" si="7"/>
        <v>0</v>
      </c>
      <c r="O17" s="488">
        <f t="shared" si="2"/>
        <v>0</v>
      </c>
      <c r="P17" s="464">
        <f t="shared" si="3"/>
        <v>0</v>
      </c>
      <c r="Q17" s="562"/>
      <c r="R17" s="420"/>
      <c r="S17" s="420"/>
      <c r="T17" s="420"/>
      <c r="U17" s="420"/>
      <c r="V17" s="420"/>
    </row>
    <row r="18" spans="1:22" s="445" customFormat="1" x14ac:dyDescent="0.2">
      <c r="A18" s="550"/>
      <c r="B18" s="551"/>
      <c r="C18" s="510"/>
      <c r="D18" s="458"/>
      <c r="E18" s="459">
        <f t="shared" si="4"/>
        <v>0</v>
      </c>
      <c r="F18" s="502"/>
      <c r="G18" s="460"/>
      <c r="H18" s="461">
        <f t="shared" si="5"/>
        <v>0</v>
      </c>
      <c r="I18" s="494"/>
      <c r="J18" s="462"/>
      <c r="K18" s="463">
        <f t="shared" si="6"/>
        <v>0</v>
      </c>
      <c r="L18" s="658"/>
      <c r="M18" s="659"/>
      <c r="N18" s="660">
        <f t="shared" si="7"/>
        <v>0</v>
      </c>
      <c r="O18" s="488">
        <f t="shared" si="2"/>
        <v>0</v>
      </c>
      <c r="P18" s="464">
        <f t="shared" si="3"/>
        <v>0</v>
      </c>
      <c r="Q18" s="562"/>
      <c r="R18" s="420"/>
      <c r="S18" s="420"/>
      <c r="T18" s="420"/>
      <c r="U18" s="420"/>
      <c r="V18" s="420"/>
    </row>
    <row r="19" spans="1:22" s="445" customFormat="1" x14ac:dyDescent="0.2">
      <c r="A19" s="550"/>
      <c r="B19" s="551"/>
      <c r="C19" s="510"/>
      <c r="D19" s="458"/>
      <c r="E19" s="459">
        <f t="shared" si="4"/>
        <v>0</v>
      </c>
      <c r="F19" s="502"/>
      <c r="G19" s="460"/>
      <c r="H19" s="461">
        <f t="shared" si="5"/>
        <v>0</v>
      </c>
      <c r="I19" s="494"/>
      <c r="J19" s="462"/>
      <c r="K19" s="463">
        <f t="shared" si="6"/>
        <v>0</v>
      </c>
      <c r="L19" s="658"/>
      <c r="M19" s="659"/>
      <c r="N19" s="660">
        <f t="shared" si="7"/>
        <v>0</v>
      </c>
      <c r="O19" s="488">
        <f t="shared" si="2"/>
        <v>0</v>
      </c>
      <c r="P19" s="464">
        <f t="shared" si="3"/>
        <v>0</v>
      </c>
      <c r="Q19" s="562"/>
      <c r="R19" s="420"/>
      <c r="S19" s="420"/>
      <c r="T19" s="420"/>
      <c r="U19" s="420"/>
      <c r="V19" s="420"/>
    </row>
    <row r="20" spans="1:22" s="445" customFormat="1" x14ac:dyDescent="0.2">
      <c r="A20" s="550"/>
      <c r="B20" s="551"/>
      <c r="C20" s="510"/>
      <c r="D20" s="458"/>
      <c r="E20" s="459">
        <f t="shared" si="4"/>
        <v>0</v>
      </c>
      <c r="F20" s="502"/>
      <c r="G20" s="460"/>
      <c r="H20" s="461">
        <f t="shared" si="5"/>
        <v>0</v>
      </c>
      <c r="I20" s="494"/>
      <c r="J20" s="462"/>
      <c r="K20" s="463">
        <f t="shared" si="6"/>
        <v>0</v>
      </c>
      <c r="L20" s="658"/>
      <c r="M20" s="659"/>
      <c r="N20" s="660">
        <f t="shared" si="7"/>
        <v>0</v>
      </c>
      <c r="O20" s="488">
        <f t="shared" si="2"/>
        <v>0</v>
      </c>
      <c r="P20" s="464">
        <f t="shared" si="3"/>
        <v>0</v>
      </c>
      <c r="Q20" s="562"/>
      <c r="R20" s="420"/>
      <c r="S20" s="420"/>
      <c r="T20" s="420"/>
      <c r="U20" s="420"/>
      <c r="V20" s="420"/>
    </row>
    <row r="21" spans="1:22" s="445" customFormat="1" x14ac:dyDescent="0.2">
      <c r="A21" s="550"/>
      <c r="B21" s="551"/>
      <c r="C21" s="510"/>
      <c r="D21" s="458"/>
      <c r="E21" s="459">
        <f t="shared" si="4"/>
        <v>0</v>
      </c>
      <c r="F21" s="502"/>
      <c r="G21" s="460"/>
      <c r="H21" s="461">
        <f t="shared" si="5"/>
        <v>0</v>
      </c>
      <c r="I21" s="494"/>
      <c r="J21" s="462"/>
      <c r="K21" s="463">
        <f t="shared" si="6"/>
        <v>0</v>
      </c>
      <c r="L21" s="658"/>
      <c r="M21" s="659"/>
      <c r="N21" s="660">
        <f t="shared" si="7"/>
        <v>0</v>
      </c>
      <c r="O21" s="488">
        <f t="shared" si="2"/>
        <v>0</v>
      </c>
      <c r="P21" s="464">
        <f t="shared" si="3"/>
        <v>0</v>
      </c>
      <c r="Q21" s="562"/>
      <c r="R21" s="420"/>
      <c r="S21" s="420"/>
      <c r="T21" s="420"/>
      <c r="U21" s="420"/>
      <c r="V21" s="420"/>
    </row>
    <row r="22" spans="1:22" s="445" customFormat="1" x14ac:dyDescent="0.2">
      <c r="A22" s="550"/>
      <c r="B22" s="551"/>
      <c r="C22" s="510"/>
      <c r="D22" s="458"/>
      <c r="E22" s="459">
        <f t="shared" si="4"/>
        <v>0</v>
      </c>
      <c r="F22" s="502"/>
      <c r="G22" s="460"/>
      <c r="H22" s="461">
        <f t="shared" si="5"/>
        <v>0</v>
      </c>
      <c r="I22" s="494"/>
      <c r="J22" s="462"/>
      <c r="K22" s="463">
        <f t="shared" si="6"/>
        <v>0</v>
      </c>
      <c r="L22" s="658"/>
      <c r="M22" s="659"/>
      <c r="N22" s="660">
        <f t="shared" si="7"/>
        <v>0</v>
      </c>
      <c r="O22" s="488">
        <f t="shared" si="2"/>
        <v>0</v>
      </c>
      <c r="P22" s="464">
        <f t="shared" si="3"/>
        <v>0</v>
      </c>
      <c r="Q22" s="562"/>
      <c r="R22" s="420"/>
      <c r="S22" s="420"/>
      <c r="T22" s="420"/>
      <c r="U22" s="420"/>
      <c r="V22" s="420"/>
    </row>
    <row r="23" spans="1:22" s="445" customFormat="1" x14ac:dyDescent="0.2">
      <c r="A23" s="550"/>
      <c r="B23" s="551"/>
      <c r="C23" s="510"/>
      <c r="D23" s="458"/>
      <c r="E23" s="459">
        <f t="shared" si="4"/>
        <v>0</v>
      </c>
      <c r="F23" s="502"/>
      <c r="G23" s="460"/>
      <c r="H23" s="461">
        <f t="shared" si="5"/>
        <v>0</v>
      </c>
      <c r="I23" s="494"/>
      <c r="J23" s="462"/>
      <c r="K23" s="463">
        <f t="shared" si="6"/>
        <v>0</v>
      </c>
      <c r="L23" s="658"/>
      <c r="M23" s="659"/>
      <c r="N23" s="660">
        <f t="shared" si="7"/>
        <v>0</v>
      </c>
      <c r="O23" s="488">
        <f t="shared" si="2"/>
        <v>0</v>
      </c>
      <c r="P23" s="464">
        <f t="shared" si="3"/>
        <v>0</v>
      </c>
      <c r="Q23" s="562"/>
      <c r="R23" s="420"/>
      <c r="S23" s="420"/>
      <c r="T23" s="420"/>
      <c r="U23" s="420"/>
      <c r="V23" s="420"/>
    </row>
    <row r="24" spans="1:22" s="445" customFormat="1" x14ac:dyDescent="0.2">
      <c r="A24" s="550"/>
      <c r="B24" s="551"/>
      <c r="C24" s="510"/>
      <c r="D24" s="458"/>
      <c r="E24" s="459">
        <f t="shared" si="4"/>
        <v>0</v>
      </c>
      <c r="F24" s="502"/>
      <c r="G24" s="460"/>
      <c r="H24" s="461">
        <f t="shared" si="5"/>
        <v>0</v>
      </c>
      <c r="I24" s="494"/>
      <c r="J24" s="462"/>
      <c r="K24" s="463">
        <f t="shared" si="6"/>
        <v>0</v>
      </c>
      <c r="L24" s="658"/>
      <c r="M24" s="659"/>
      <c r="N24" s="660">
        <f t="shared" si="7"/>
        <v>0</v>
      </c>
      <c r="O24" s="488">
        <f t="shared" si="2"/>
        <v>0</v>
      </c>
      <c r="P24" s="464">
        <f t="shared" si="3"/>
        <v>0</v>
      </c>
      <c r="Q24" s="562"/>
      <c r="R24" s="420"/>
      <c r="S24" s="420"/>
      <c r="T24" s="420"/>
      <c r="U24" s="420"/>
      <c r="V24" s="420"/>
    </row>
    <row r="25" spans="1:22" s="445" customFormat="1" x14ac:dyDescent="0.2">
      <c r="A25" s="550"/>
      <c r="B25" s="551"/>
      <c r="C25" s="510"/>
      <c r="D25" s="458"/>
      <c r="E25" s="459">
        <f t="shared" si="4"/>
        <v>0</v>
      </c>
      <c r="F25" s="502"/>
      <c r="G25" s="460"/>
      <c r="H25" s="461">
        <f t="shared" si="5"/>
        <v>0</v>
      </c>
      <c r="I25" s="494"/>
      <c r="J25" s="462"/>
      <c r="K25" s="463">
        <f t="shared" si="6"/>
        <v>0</v>
      </c>
      <c r="L25" s="658"/>
      <c r="M25" s="659"/>
      <c r="N25" s="660">
        <f t="shared" si="7"/>
        <v>0</v>
      </c>
      <c r="O25" s="488">
        <f t="shared" si="2"/>
        <v>0</v>
      </c>
      <c r="P25" s="464">
        <f t="shared" si="3"/>
        <v>0</v>
      </c>
      <c r="Q25" s="562"/>
      <c r="R25" s="420"/>
      <c r="S25" s="420"/>
      <c r="T25" s="420"/>
      <c r="U25" s="420"/>
      <c r="V25" s="420"/>
    </row>
    <row r="26" spans="1:22" s="445" customFormat="1" x14ac:dyDescent="0.2">
      <c r="A26" s="550"/>
      <c r="B26" s="551"/>
      <c r="C26" s="510"/>
      <c r="D26" s="458"/>
      <c r="E26" s="459">
        <f t="shared" si="4"/>
        <v>0</v>
      </c>
      <c r="F26" s="502"/>
      <c r="G26" s="460"/>
      <c r="H26" s="461">
        <f t="shared" si="5"/>
        <v>0</v>
      </c>
      <c r="I26" s="494"/>
      <c r="J26" s="462"/>
      <c r="K26" s="463">
        <f t="shared" si="6"/>
        <v>0</v>
      </c>
      <c r="L26" s="658"/>
      <c r="M26" s="659"/>
      <c r="N26" s="660">
        <f t="shared" si="7"/>
        <v>0</v>
      </c>
      <c r="O26" s="488">
        <f t="shared" si="2"/>
        <v>0</v>
      </c>
      <c r="P26" s="464">
        <f t="shared" si="3"/>
        <v>0</v>
      </c>
      <c r="Q26" s="562"/>
      <c r="R26" s="420"/>
      <c r="S26" s="420"/>
      <c r="T26" s="420"/>
      <c r="U26" s="420"/>
      <c r="V26" s="420"/>
    </row>
    <row r="27" spans="1:22" s="445" customFormat="1" x14ac:dyDescent="0.2">
      <c r="A27" s="550"/>
      <c r="B27" s="551"/>
      <c r="C27" s="510"/>
      <c r="D27" s="458"/>
      <c r="E27" s="459">
        <f t="shared" si="4"/>
        <v>0</v>
      </c>
      <c r="F27" s="502"/>
      <c r="G27" s="460"/>
      <c r="H27" s="461">
        <f t="shared" si="5"/>
        <v>0</v>
      </c>
      <c r="I27" s="494"/>
      <c r="J27" s="462"/>
      <c r="K27" s="463">
        <f t="shared" si="6"/>
        <v>0</v>
      </c>
      <c r="L27" s="658"/>
      <c r="M27" s="659"/>
      <c r="N27" s="660">
        <f t="shared" si="7"/>
        <v>0</v>
      </c>
      <c r="O27" s="488">
        <f t="shared" si="2"/>
        <v>0</v>
      </c>
      <c r="P27" s="464">
        <f t="shared" si="3"/>
        <v>0</v>
      </c>
      <c r="Q27" s="562"/>
      <c r="R27" s="420"/>
      <c r="S27" s="420"/>
      <c r="T27" s="420"/>
      <c r="U27" s="420"/>
      <c r="V27" s="420"/>
    </row>
    <row r="28" spans="1:22" s="445" customFormat="1" x14ac:dyDescent="0.2">
      <c r="A28" s="550"/>
      <c r="B28" s="551"/>
      <c r="C28" s="510"/>
      <c r="D28" s="458"/>
      <c r="E28" s="459">
        <f t="shared" si="4"/>
        <v>0</v>
      </c>
      <c r="F28" s="503"/>
      <c r="G28" s="465"/>
      <c r="H28" s="466">
        <f t="shared" si="5"/>
        <v>0</v>
      </c>
      <c r="I28" s="495"/>
      <c r="J28" s="467"/>
      <c r="K28" s="468">
        <f t="shared" si="6"/>
        <v>0</v>
      </c>
      <c r="L28" s="661"/>
      <c r="M28" s="662"/>
      <c r="N28" s="663">
        <f t="shared" si="7"/>
        <v>0</v>
      </c>
      <c r="O28" s="488">
        <f t="shared" si="2"/>
        <v>0</v>
      </c>
      <c r="P28" s="464">
        <f t="shared" si="3"/>
        <v>0</v>
      </c>
      <c r="Q28" s="562"/>
      <c r="R28" s="420"/>
      <c r="S28" s="420"/>
      <c r="T28" s="420"/>
      <c r="U28" s="420"/>
      <c r="V28" s="420"/>
    </row>
    <row r="29" spans="1:22" s="445" customFormat="1" x14ac:dyDescent="0.2">
      <c r="A29" s="550"/>
      <c r="B29" s="551"/>
      <c r="C29" s="510"/>
      <c r="D29" s="458"/>
      <c r="E29" s="459">
        <f t="shared" si="4"/>
        <v>0</v>
      </c>
      <c r="F29" s="503"/>
      <c r="G29" s="465"/>
      <c r="H29" s="466">
        <f t="shared" si="5"/>
        <v>0</v>
      </c>
      <c r="I29" s="495"/>
      <c r="J29" s="467"/>
      <c r="K29" s="468">
        <f t="shared" si="6"/>
        <v>0</v>
      </c>
      <c r="L29" s="661"/>
      <c r="M29" s="662"/>
      <c r="N29" s="663">
        <f t="shared" si="7"/>
        <v>0</v>
      </c>
      <c r="O29" s="488">
        <f t="shared" si="2"/>
        <v>0</v>
      </c>
      <c r="P29" s="464">
        <f t="shared" si="3"/>
        <v>0</v>
      </c>
      <c r="Q29" s="562"/>
      <c r="R29" s="420"/>
      <c r="S29" s="420"/>
      <c r="T29" s="420"/>
      <c r="U29" s="420"/>
      <c r="V29" s="420"/>
    </row>
    <row r="30" spans="1:22" s="445" customFormat="1" x14ac:dyDescent="0.2">
      <c r="A30" s="550"/>
      <c r="B30" s="551"/>
      <c r="C30" s="510"/>
      <c r="D30" s="458"/>
      <c r="E30" s="459">
        <f t="shared" si="4"/>
        <v>0</v>
      </c>
      <c r="F30" s="503"/>
      <c r="G30" s="465"/>
      <c r="H30" s="466">
        <f t="shared" si="5"/>
        <v>0</v>
      </c>
      <c r="I30" s="495"/>
      <c r="J30" s="467"/>
      <c r="K30" s="468">
        <f t="shared" si="6"/>
        <v>0</v>
      </c>
      <c r="L30" s="661"/>
      <c r="M30" s="662"/>
      <c r="N30" s="663">
        <f t="shared" si="7"/>
        <v>0</v>
      </c>
      <c r="O30" s="488">
        <f t="shared" si="2"/>
        <v>0</v>
      </c>
      <c r="P30" s="464">
        <f t="shared" si="3"/>
        <v>0</v>
      </c>
      <c r="Q30" s="562"/>
      <c r="R30" s="420"/>
      <c r="S30" s="420"/>
      <c r="T30" s="420"/>
      <c r="U30" s="420"/>
      <c r="V30" s="420"/>
    </row>
    <row r="31" spans="1:22" s="445" customFormat="1" x14ac:dyDescent="0.2">
      <c r="A31" s="550"/>
      <c r="B31" s="551"/>
      <c r="C31" s="510"/>
      <c r="D31" s="458"/>
      <c r="E31" s="459">
        <f t="shared" si="4"/>
        <v>0</v>
      </c>
      <c r="F31" s="503"/>
      <c r="G31" s="465"/>
      <c r="H31" s="466">
        <f t="shared" si="5"/>
        <v>0</v>
      </c>
      <c r="I31" s="495"/>
      <c r="J31" s="467"/>
      <c r="K31" s="468">
        <f t="shared" si="6"/>
        <v>0</v>
      </c>
      <c r="L31" s="661"/>
      <c r="M31" s="662"/>
      <c r="N31" s="663">
        <f t="shared" si="7"/>
        <v>0</v>
      </c>
      <c r="O31" s="488">
        <f>C31+F31+I31+L31</f>
        <v>0</v>
      </c>
      <c r="P31" s="464">
        <f t="shared" si="3"/>
        <v>0</v>
      </c>
      <c r="Q31" s="562"/>
      <c r="R31" s="420"/>
      <c r="S31" s="420"/>
      <c r="T31" s="420"/>
      <c r="U31" s="420"/>
      <c r="V31" s="420"/>
    </row>
    <row r="32" spans="1:22" s="445" customFormat="1" x14ac:dyDescent="0.2">
      <c r="A32" s="550"/>
      <c r="B32" s="551"/>
      <c r="C32" s="510"/>
      <c r="D32" s="458"/>
      <c r="E32" s="459">
        <f t="shared" si="4"/>
        <v>0</v>
      </c>
      <c r="F32" s="503"/>
      <c r="G32" s="465"/>
      <c r="H32" s="466">
        <f t="shared" si="5"/>
        <v>0</v>
      </c>
      <c r="I32" s="495"/>
      <c r="J32" s="467"/>
      <c r="K32" s="468">
        <f t="shared" si="6"/>
        <v>0</v>
      </c>
      <c r="L32" s="661"/>
      <c r="M32" s="662"/>
      <c r="N32" s="663">
        <f t="shared" si="7"/>
        <v>0</v>
      </c>
      <c r="O32" s="488">
        <f>C32+F32+I32+L32</f>
        <v>0</v>
      </c>
      <c r="P32" s="464">
        <f>E32+H32+K32+N32</f>
        <v>0</v>
      </c>
      <c r="Q32" s="562"/>
      <c r="R32" s="420"/>
      <c r="S32" s="420"/>
      <c r="T32" s="420"/>
      <c r="U32" s="420"/>
      <c r="V32" s="420"/>
    </row>
    <row r="33" spans="1:22" s="438" customFormat="1" x14ac:dyDescent="0.2">
      <c r="A33" s="1077" t="s">
        <v>135</v>
      </c>
      <c r="B33" s="1078"/>
      <c r="C33" s="509">
        <f>SUM(C34:C53)</f>
        <v>0</v>
      </c>
      <c r="D33" s="452"/>
      <c r="E33" s="452">
        <f>SUM(E34:E53)</f>
        <v>0</v>
      </c>
      <c r="F33" s="501">
        <f>SUM(F34:F53)</f>
        <v>0</v>
      </c>
      <c r="G33" s="453"/>
      <c r="H33" s="454">
        <f>SUM(H34:H53)</f>
        <v>0</v>
      </c>
      <c r="I33" s="493">
        <f>SUM(I34:I53)</f>
        <v>0</v>
      </c>
      <c r="J33" s="455"/>
      <c r="K33" s="456">
        <f>SUM(K34:K53)</f>
        <v>0</v>
      </c>
      <c r="L33" s="655">
        <f>SUM(L34:L53)</f>
        <v>0</v>
      </c>
      <c r="M33" s="656"/>
      <c r="N33" s="657">
        <f>SUM(N34:N53)</f>
        <v>0</v>
      </c>
      <c r="O33" s="487">
        <f>C33+F33+I33+L33</f>
        <v>0</v>
      </c>
      <c r="P33" s="457">
        <f>E33+H33+K33+N33</f>
        <v>0</v>
      </c>
      <c r="Q33" s="563"/>
      <c r="R33" s="414"/>
      <c r="S33" s="414"/>
      <c r="T33" s="414"/>
      <c r="U33" s="414"/>
      <c r="V33" s="414"/>
    </row>
    <row r="34" spans="1:22" s="445" customFormat="1" x14ac:dyDescent="0.2">
      <c r="A34" s="550"/>
      <c r="B34" s="551"/>
      <c r="C34" s="510"/>
      <c r="D34" s="458"/>
      <c r="E34" s="459">
        <f t="shared" si="4"/>
        <v>0</v>
      </c>
      <c r="F34" s="503"/>
      <c r="G34" s="465"/>
      <c r="H34" s="466">
        <f t="shared" si="5"/>
        <v>0</v>
      </c>
      <c r="I34" s="495"/>
      <c r="J34" s="467"/>
      <c r="K34" s="468">
        <f t="shared" si="6"/>
        <v>0</v>
      </c>
      <c r="L34" s="661"/>
      <c r="M34" s="662"/>
      <c r="N34" s="663">
        <f t="shared" ref="N34:N53" si="8">L34*M34</f>
        <v>0</v>
      </c>
      <c r="O34" s="488">
        <f t="shared" ref="O34:O52" si="9">C34+F34+I34+L34</f>
        <v>0</v>
      </c>
      <c r="P34" s="464">
        <f t="shared" ref="P34:P52" si="10">E34+H34+K34+N34</f>
        <v>0</v>
      </c>
      <c r="Q34" s="562"/>
      <c r="R34" s="420"/>
      <c r="S34" s="420"/>
      <c r="T34" s="420"/>
      <c r="U34" s="420"/>
      <c r="V34" s="420"/>
    </row>
    <row r="35" spans="1:22" s="445" customFormat="1" x14ac:dyDescent="0.2">
      <c r="A35" s="550"/>
      <c r="B35" s="551"/>
      <c r="C35" s="510"/>
      <c r="D35" s="458"/>
      <c r="E35" s="459">
        <f t="shared" si="4"/>
        <v>0</v>
      </c>
      <c r="F35" s="503"/>
      <c r="G35" s="465"/>
      <c r="H35" s="466">
        <f t="shared" si="5"/>
        <v>0</v>
      </c>
      <c r="I35" s="495"/>
      <c r="J35" s="467"/>
      <c r="K35" s="468">
        <f t="shared" si="6"/>
        <v>0</v>
      </c>
      <c r="L35" s="661"/>
      <c r="M35" s="662"/>
      <c r="N35" s="663">
        <f t="shared" si="8"/>
        <v>0</v>
      </c>
      <c r="O35" s="488">
        <f t="shared" si="9"/>
        <v>0</v>
      </c>
      <c r="P35" s="464">
        <f t="shared" si="10"/>
        <v>0</v>
      </c>
      <c r="Q35" s="562"/>
      <c r="R35" s="420"/>
      <c r="S35" s="420"/>
      <c r="T35" s="420"/>
      <c r="U35" s="420"/>
      <c r="V35" s="420"/>
    </row>
    <row r="36" spans="1:22" s="445" customFormat="1" x14ac:dyDescent="0.2">
      <c r="A36" s="550"/>
      <c r="B36" s="551"/>
      <c r="C36" s="510"/>
      <c r="D36" s="458"/>
      <c r="E36" s="459">
        <f t="shared" si="4"/>
        <v>0</v>
      </c>
      <c r="F36" s="503"/>
      <c r="G36" s="465"/>
      <c r="H36" s="466">
        <f t="shared" si="5"/>
        <v>0</v>
      </c>
      <c r="I36" s="495"/>
      <c r="J36" s="467"/>
      <c r="K36" s="468">
        <f t="shared" si="6"/>
        <v>0</v>
      </c>
      <c r="L36" s="661"/>
      <c r="M36" s="662"/>
      <c r="N36" s="663">
        <f t="shared" si="8"/>
        <v>0</v>
      </c>
      <c r="O36" s="488">
        <f t="shared" si="9"/>
        <v>0</v>
      </c>
      <c r="P36" s="464">
        <f t="shared" si="10"/>
        <v>0</v>
      </c>
      <c r="Q36" s="562"/>
      <c r="R36" s="420"/>
      <c r="S36" s="420"/>
      <c r="T36" s="420"/>
      <c r="U36" s="420"/>
      <c r="V36" s="420"/>
    </row>
    <row r="37" spans="1:22" s="445" customFormat="1" x14ac:dyDescent="0.2">
      <c r="A37" s="550"/>
      <c r="B37" s="551"/>
      <c r="C37" s="510"/>
      <c r="D37" s="458"/>
      <c r="E37" s="459">
        <f t="shared" si="4"/>
        <v>0</v>
      </c>
      <c r="F37" s="503"/>
      <c r="G37" s="465"/>
      <c r="H37" s="466">
        <f t="shared" si="5"/>
        <v>0</v>
      </c>
      <c r="I37" s="495"/>
      <c r="J37" s="467"/>
      <c r="K37" s="468">
        <f t="shared" si="6"/>
        <v>0</v>
      </c>
      <c r="L37" s="661"/>
      <c r="M37" s="662"/>
      <c r="N37" s="663">
        <f t="shared" si="8"/>
        <v>0</v>
      </c>
      <c r="O37" s="488">
        <f t="shared" si="9"/>
        <v>0</v>
      </c>
      <c r="P37" s="464">
        <f t="shared" si="10"/>
        <v>0</v>
      </c>
      <c r="Q37" s="562"/>
      <c r="R37" s="420"/>
      <c r="S37" s="420"/>
      <c r="T37" s="420"/>
      <c r="U37" s="420"/>
      <c r="V37" s="420"/>
    </row>
    <row r="38" spans="1:22" s="445" customFormat="1" x14ac:dyDescent="0.2">
      <c r="A38" s="550"/>
      <c r="B38" s="551"/>
      <c r="C38" s="510"/>
      <c r="D38" s="458"/>
      <c r="E38" s="459">
        <f t="shared" si="4"/>
        <v>0</v>
      </c>
      <c r="F38" s="503"/>
      <c r="G38" s="465"/>
      <c r="H38" s="466">
        <f t="shared" si="5"/>
        <v>0</v>
      </c>
      <c r="I38" s="495"/>
      <c r="J38" s="467"/>
      <c r="K38" s="468">
        <f t="shared" si="6"/>
        <v>0</v>
      </c>
      <c r="L38" s="661"/>
      <c r="M38" s="662"/>
      <c r="N38" s="663">
        <f t="shared" si="8"/>
        <v>0</v>
      </c>
      <c r="O38" s="488">
        <f t="shared" si="9"/>
        <v>0</v>
      </c>
      <c r="P38" s="464">
        <f t="shared" si="10"/>
        <v>0</v>
      </c>
      <c r="Q38" s="562"/>
      <c r="R38" s="420"/>
      <c r="S38" s="420"/>
      <c r="T38" s="420"/>
      <c r="U38" s="420"/>
      <c r="V38" s="420"/>
    </row>
    <row r="39" spans="1:22" s="445" customFormat="1" x14ac:dyDescent="0.2">
      <c r="A39" s="550"/>
      <c r="B39" s="551"/>
      <c r="C39" s="510"/>
      <c r="D39" s="458"/>
      <c r="E39" s="459">
        <f t="shared" si="4"/>
        <v>0</v>
      </c>
      <c r="F39" s="503"/>
      <c r="G39" s="465"/>
      <c r="H39" s="466">
        <f t="shared" si="5"/>
        <v>0</v>
      </c>
      <c r="I39" s="495"/>
      <c r="J39" s="467"/>
      <c r="K39" s="468">
        <f t="shared" si="6"/>
        <v>0</v>
      </c>
      <c r="L39" s="661"/>
      <c r="M39" s="662"/>
      <c r="N39" s="663">
        <f t="shared" si="8"/>
        <v>0</v>
      </c>
      <c r="O39" s="488">
        <f t="shared" si="9"/>
        <v>0</v>
      </c>
      <c r="P39" s="464">
        <f t="shared" si="10"/>
        <v>0</v>
      </c>
      <c r="Q39" s="562"/>
      <c r="R39" s="420"/>
      <c r="S39" s="420"/>
      <c r="T39" s="420"/>
      <c r="U39" s="420"/>
      <c r="V39" s="420"/>
    </row>
    <row r="40" spans="1:22" s="445" customFormat="1" x14ac:dyDescent="0.2">
      <c r="A40" s="550"/>
      <c r="B40" s="551"/>
      <c r="C40" s="510"/>
      <c r="D40" s="458"/>
      <c r="E40" s="459">
        <f t="shared" si="4"/>
        <v>0</v>
      </c>
      <c r="F40" s="503"/>
      <c r="G40" s="465"/>
      <c r="H40" s="466">
        <f t="shared" si="5"/>
        <v>0</v>
      </c>
      <c r="I40" s="495"/>
      <c r="J40" s="467"/>
      <c r="K40" s="468">
        <f t="shared" si="6"/>
        <v>0</v>
      </c>
      <c r="L40" s="661"/>
      <c r="M40" s="662"/>
      <c r="N40" s="663">
        <f t="shared" si="8"/>
        <v>0</v>
      </c>
      <c r="O40" s="488">
        <f t="shared" si="9"/>
        <v>0</v>
      </c>
      <c r="P40" s="464">
        <f t="shared" si="10"/>
        <v>0</v>
      </c>
      <c r="Q40" s="562"/>
      <c r="R40" s="420"/>
      <c r="S40" s="420"/>
      <c r="T40" s="420"/>
      <c r="U40" s="420"/>
      <c r="V40" s="420"/>
    </row>
    <row r="41" spans="1:22" s="445" customFormat="1" x14ac:dyDescent="0.2">
      <c r="A41" s="550"/>
      <c r="B41" s="551"/>
      <c r="C41" s="510"/>
      <c r="D41" s="458"/>
      <c r="E41" s="459">
        <f t="shared" si="4"/>
        <v>0</v>
      </c>
      <c r="F41" s="503"/>
      <c r="G41" s="465"/>
      <c r="H41" s="466">
        <f t="shared" si="5"/>
        <v>0</v>
      </c>
      <c r="I41" s="495"/>
      <c r="J41" s="467"/>
      <c r="K41" s="468">
        <f t="shared" si="6"/>
        <v>0</v>
      </c>
      <c r="L41" s="661"/>
      <c r="M41" s="662"/>
      <c r="N41" s="663">
        <f t="shared" si="8"/>
        <v>0</v>
      </c>
      <c r="O41" s="488">
        <f t="shared" si="9"/>
        <v>0</v>
      </c>
      <c r="P41" s="464">
        <f t="shared" si="10"/>
        <v>0</v>
      </c>
      <c r="Q41" s="562"/>
      <c r="R41" s="420"/>
      <c r="S41" s="420"/>
      <c r="T41" s="420"/>
      <c r="U41" s="420"/>
      <c r="V41" s="420"/>
    </row>
    <row r="42" spans="1:22" s="445" customFormat="1" x14ac:dyDescent="0.2">
      <c r="A42" s="550"/>
      <c r="B42" s="551"/>
      <c r="C42" s="510"/>
      <c r="D42" s="458"/>
      <c r="E42" s="459">
        <f t="shared" si="4"/>
        <v>0</v>
      </c>
      <c r="F42" s="503"/>
      <c r="G42" s="465"/>
      <c r="H42" s="466">
        <f t="shared" si="5"/>
        <v>0</v>
      </c>
      <c r="I42" s="495"/>
      <c r="J42" s="467"/>
      <c r="K42" s="468">
        <f t="shared" si="6"/>
        <v>0</v>
      </c>
      <c r="L42" s="661"/>
      <c r="M42" s="662"/>
      <c r="N42" s="663">
        <f t="shared" si="8"/>
        <v>0</v>
      </c>
      <c r="O42" s="488">
        <f t="shared" si="9"/>
        <v>0</v>
      </c>
      <c r="P42" s="464">
        <f t="shared" si="10"/>
        <v>0</v>
      </c>
      <c r="Q42" s="562"/>
      <c r="R42" s="420"/>
      <c r="S42" s="420"/>
      <c r="T42" s="420"/>
      <c r="U42" s="420"/>
      <c r="V42" s="420"/>
    </row>
    <row r="43" spans="1:22" s="445" customFormat="1" x14ac:dyDescent="0.2">
      <c r="A43" s="550"/>
      <c r="B43" s="551"/>
      <c r="C43" s="510"/>
      <c r="D43" s="458"/>
      <c r="E43" s="459">
        <f t="shared" si="4"/>
        <v>0</v>
      </c>
      <c r="F43" s="503"/>
      <c r="G43" s="465"/>
      <c r="H43" s="466">
        <f t="shared" si="5"/>
        <v>0</v>
      </c>
      <c r="I43" s="495"/>
      <c r="J43" s="467"/>
      <c r="K43" s="468">
        <f t="shared" si="6"/>
        <v>0</v>
      </c>
      <c r="L43" s="661"/>
      <c r="M43" s="662"/>
      <c r="N43" s="663">
        <f t="shared" si="8"/>
        <v>0</v>
      </c>
      <c r="O43" s="488">
        <f t="shared" si="9"/>
        <v>0</v>
      </c>
      <c r="P43" s="464">
        <f t="shared" si="10"/>
        <v>0</v>
      </c>
      <c r="Q43" s="562"/>
      <c r="R43" s="420"/>
      <c r="S43" s="420"/>
      <c r="T43" s="420"/>
      <c r="U43" s="420"/>
      <c r="V43" s="420"/>
    </row>
    <row r="44" spans="1:22" s="445" customFormat="1" x14ac:dyDescent="0.2">
      <c r="A44" s="550"/>
      <c r="B44" s="551"/>
      <c r="C44" s="510"/>
      <c r="D44" s="458"/>
      <c r="E44" s="459">
        <f t="shared" si="4"/>
        <v>0</v>
      </c>
      <c r="F44" s="503"/>
      <c r="G44" s="465"/>
      <c r="H44" s="466">
        <f t="shared" si="5"/>
        <v>0</v>
      </c>
      <c r="I44" s="495"/>
      <c r="J44" s="467"/>
      <c r="K44" s="468">
        <f t="shared" si="6"/>
        <v>0</v>
      </c>
      <c r="L44" s="661"/>
      <c r="M44" s="662"/>
      <c r="N44" s="663">
        <f t="shared" si="8"/>
        <v>0</v>
      </c>
      <c r="O44" s="488">
        <f t="shared" si="9"/>
        <v>0</v>
      </c>
      <c r="P44" s="464">
        <f t="shared" si="10"/>
        <v>0</v>
      </c>
      <c r="Q44" s="562"/>
      <c r="R44" s="420"/>
      <c r="S44" s="420"/>
      <c r="T44" s="420"/>
      <c r="U44" s="420"/>
      <c r="V44" s="420"/>
    </row>
    <row r="45" spans="1:22" s="445" customFormat="1" x14ac:dyDescent="0.2">
      <c r="A45" s="550"/>
      <c r="B45" s="551"/>
      <c r="C45" s="510"/>
      <c r="D45" s="458"/>
      <c r="E45" s="459">
        <f t="shared" si="4"/>
        <v>0</v>
      </c>
      <c r="F45" s="503"/>
      <c r="G45" s="465"/>
      <c r="H45" s="466">
        <f t="shared" si="5"/>
        <v>0</v>
      </c>
      <c r="I45" s="495"/>
      <c r="J45" s="467"/>
      <c r="K45" s="468">
        <f t="shared" si="6"/>
        <v>0</v>
      </c>
      <c r="L45" s="661"/>
      <c r="M45" s="662"/>
      <c r="N45" s="663">
        <f t="shared" si="8"/>
        <v>0</v>
      </c>
      <c r="O45" s="488">
        <f t="shared" si="9"/>
        <v>0</v>
      </c>
      <c r="P45" s="464">
        <f t="shared" si="10"/>
        <v>0</v>
      </c>
      <c r="Q45" s="562"/>
      <c r="R45" s="420"/>
      <c r="S45" s="420"/>
      <c r="T45" s="420"/>
      <c r="U45" s="420"/>
      <c r="V45" s="420"/>
    </row>
    <row r="46" spans="1:22" s="445" customFormat="1" x14ac:dyDescent="0.2">
      <c r="A46" s="550"/>
      <c r="B46" s="551"/>
      <c r="C46" s="510"/>
      <c r="D46" s="458"/>
      <c r="E46" s="459">
        <f t="shared" si="4"/>
        <v>0</v>
      </c>
      <c r="F46" s="503"/>
      <c r="G46" s="465"/>
      <c r="H46" s="466">
        <f t="shared" si="5"/>
        <v>0</v>
      </c>
      <c r="I46" s="495"/>
      <c r="J46" s="467"/>
      <c r="K46" s="468">
        <f t="shared" si="6"/>
        <v>0</v>
      </c>
      <c r="L46" s="661"/>
      <c r="M46" s="662"/>
      <c r="N46" s="663">
        <f t="shared" si="8"/>
        <v>0</v>
      </c>
      <c r="O46" s="488">
        <f t="shared" si="9"/>
        <v>0</v>
      </c>
      <c r="P46" s="464">
        <f t="shared" si="10"/>
        <v>0</v>
      </c>
      <c r="Q46" s="562"/>
      <c r="R46" s="420"/>
      <c r="S46" s="420"/>
      <c r="T46" s="420"/>
      <c r="U46" s="420"/>
      <c r="V46" s="420"/>
    </row>
    <row r="47" spans="1:22" s="445" customFormat="1" x14ac:dyDescent="0.2">
      <c r="A47" s="550"/>
      <c r="B47" s="551"/>
      <c r="C47" s="510"/>
      <c r="D47" s="458"/>
      <c r="E47" s="459">
        <f t="shared" si="4"/>
        <v>0</v>
      </c>
      <c r="F47" s="503"/>
      <c r="G47" s="465"/>
      <c r="H47" s="466">
        <f t="shared" si="5"/>
        <v>0</v>
      </c>
      <c r="I47" s="495"/>
      <c r="J47" s="467"/>
      <c r="K47" s="468">
        <f t="shared" si="6"/>
        <v>0</v>
      </c>
      <c r="L47" s="661"/>
      <c r="M47" s="662"/>
      <c r="N47" s="663">
        <f t="shared" si="8"/>
        <v>0</v>
      </c>
      <c r="O47" s="488">
        <f t="shared" si="9"/>
        <v>0</v>
      </c>
      <c r="P47" s="464">
        <f t="shared" si="10"/>
        <v>0</v>
      </c>
      <c r="Q47" s="562"/>
      <c r="R47" s="420"/>
      <c r="S47" s="420"/>
      <c r="T47" s="420"/>
      <c r="U47" s="420"/>
      <c r="V47" s="420"/>
    </row>
    <row r="48" spans="1:22" s="445" customFormat="1" x14ac:dyDescent="0.2">
      <c r="A48" s="550"/>
      <c r="B48" s="551"/>
      <c r="C48" s="510"/>
      <c r="D48" s="458"/>
      <c r="E48" s="459">
        <f t="shared" si="4"/>
        <v>0</v>
      </c>
      <c r="F48" s="503"/>
      <c r="G48" s="465"/>
      <c r="H48" s="466">
        <f t="shared" si="5"/>
        <v>0</v>
      </c>
      <c r="I48" s="495"/>
      <c r="J48" s="467"/>
      <c r="K48" s="468">
        <f t="shared" si="6"/>
        <v>0</v>
      </c>
      <c r="L48" s="661"/>
      <c r="M48" s="662"/>
      <c r="N48" s="663">
        <f t="shared" si="8"/>
        <v>0</v>
      </c>
      <c r="O48" s="488">
        <f t="shared" si="9"/>
        <v>0</v>
      </c>
      <c r="P48" s="464">
        <f t="shared" si="10"/>
        <v>0</v>
      </c>
      <c r="Q48" s="562"/>
      <c r="R48" s="420"/>
      <c r="S48" s="420"/>
      <c r="T48" s="420"/>
      <c r="U48" s="420"/>
      <c r="V48" s="420"/>
    </row>
    <row r="49" spans="1:22" s="445" customFormat="1" x14ac:dyDescent="0.2">
      <c r="A49" s="550"/>
      <c r="B49" s="551"/>
      <c r="C49" s="510"/>
      <c r="D49" s="458"/>
      <c r="E49" s="459">
        <f t="shared" si="4"/>
        <v>0</v>
      </c>
      <c r="F49" s="503"/>
      <c r="G49" s="465"/>
      <c r="H49" s="466">
        <f t="shared" si="5"/>
        <v>0</v>
      </c>
      <c r="I49" s="495"/>
      <c r="J49" s="467"/>
      <c r="K49" s="468">
        <f t="shared" si="6"/>
        <v>0</v>
      </c>
      <c r="L49" s="661"/>
      <c r="M49" s="662"/>
      <c r="N49" s="663">
        <f t="shared" si="8"/>
        <v>0</v>
      </c>
      <c r="O49" s="488">
        <f t="shared" si="9"/>
        <v>0</v>
      </c>
      <c r="P49" s="464">
        <f t="shared" si="10"/>
        <v>0</v>
      </c>
      <c r="Q49" s="562"/>
      <c r="R49" s="420"/>
      <c r="S49" s="420"/>
      <c r="T49" s="420"/>
      <c r="U49" s="420"/>
      <c r="V49" s="420"/>
    </row>
    <row r="50" spans="1:22" s="445" customFormat="1" x14ac:dyDescent="0.2">
      <c r="A50" s="550"/>
      <c r="B50" s="551"/>
      <c r="C50" s="510"/>
      <c r="D50" s="458"/>
      <c r="E50" s="459">
        <f t="shared" si="4"/>
        <v>0</v>
      </c>
      <c r="F50" s="503"/>
      <c r="G50" s="465"/>
      <c r="H50" s="466">
        <f t="shared" si="5"/>
        <v>0</v>
      </c>
      <c r="I50" s="495"/>
      <c r="J50" s="467"/>
      <c r="K50" s="468">
        <f t="shared" si="6"/>
        <v>0</v>
      </c>
      <c r="L50" s="661"/>
      <c r="M50" s="662"/>
      <c r="N50" s="663">
        <f t="shared" si="8"/>
        <v>0</v>
      </c>
      <c r="O50" s="488">
        <f t="shared" si="9"/>
        <v>0</v>
      </c>
      <c r="P50" s="464">
        <f t="shared" si="10"/>
        <v>0</v>
      </c>
      <c r="Q50" s="562"/>
      <c r="R50" s="420"/>
      <c r="S50" s="420"/>
      <c r="T50" s="420"/>
      <c r="U50" s="420"/>
      <c r="V50" s="420"/>
    </row>
    <row r="51" spans="1:22" s="445" customFormat="1" x14ac:dyDescent="0.2">
      <c r="A51" s="550"/>
      <c r="B51" s="551"/>
      <c r="C51" s="510"/>
      <c r="D51" s="458"/>
      <c r="E51" s="459">
        <f t="shared" si="4"/>
        <v>0</v>
      </c>
      <c r="F51" s="503"/>
      <c r="G51" s="465"/>
      <c r="H51" s="466">
        <f t="shared" si="5"/>
        <v>0</v>
      </c>
      <c r="I51" s="495"/>
      <c r="J51" s="467"/>
      <c r="K51" s="468">
        <f t="shared" si="6"/>
        <v>0</v>
      </c>
      <c r="L51" s="661"/>
      <c r="M51" s="662"/>
      <c r="N51" s="663">
        <f t="shared" si="8"/>
        <v>0</v>
      </c>
      <c r="O51" s="488">
        <f t="shared" si="9"/>
        <v>0</v>
      </c>
      <c r="P51" s="464">
        <f t="shared" si="10"/>
        <v>0</v>
      </c>
      <c r="Q51" s="562"/>
      <c r="R51" s="420"/>
      <c r="S51" s="420"/>
      <c r="T51" s="420"/>
      <c r="U51" s="420"/>
      <c r="V51" s="420"/>
    </row>
    <row r="52" spans="1:22" s="445" customFormat="1" x14ac:dyDescent="0.2">
      <c r="A52" s="550"/>
      <c r="B52" s="551"/>
      <c r="C52" s="510"/>
      <c r="D52" s="458"/>
      <c r="E52" s="459">
        <f t="shared" si="4"/>
        <v>0</v>
      </c>
      <c r="F52" s="503"/>
      <c r="G52" s="465"/>
      <c r="H52" s="466">
        <f t="shared" si="5"/>
        <v>0</v>
      </c>
      <c r="I52" s="495"/>
      <c r="J52" s="467"/>
      <c r="K52" s="468">
        <f t="shared" si="6"/>
        <v>0</v>
      </c>
      <c r="L52" s="661"/>
      <c r="M52" s="662"/>
      <c r="N52" s="663">
        <f t="shared" si="8"/>
        <v>0</v>
      </c>
      <c r="O52" s="488">
        <f t="shared" si="9"/>
        <v>0</v>
      </c>
      <c r="P52" s="464">
        <f t="shared" si="10"/>
        <v>0</v>
      </c>
      <c r="Q52" s="562"/>
      <c r="R52" s="420"/>
      <c r="S52" s="420"/>
      <c r="T52" s="420"/>
      <c r="U52" s="420"/>
      <c r="V52" s="420"/>
    </row>
    <row r="53" spans="1:22" s="445" customFormat="1" x14ac:dyDescent="0.2">
      <c r="A53" s="550"/>
      <c r="B53" s="551"/>
      <c r="C53" s="510"/>
      <c r="D53" s="458"/>
      <c r="E53" s="459">
        <f t="shared" si="4"/>
        <v>0</v>
      </c>
      <c r="F53" s="503"/>
      <c r="G53" s="465"/>
      <c r="H53" s="466">
        <f t="shared" si="5"/>
        <v>0</v>
      </c>
      <c r="I53" s="495"/>
      <c r="J53" s="467"/>
      <c r="K53" s="468">
        <f t="shared" si="6"/>
        <v>0</v>
      </c>
      <c r="L53" s="661"/>
      <c r="M53" s="662"/>
      <c r="N53" s="663">
        <f t="shared" si="8"/>
        <v>0</v>
      </c>
      <c r="O53" s="488">
        <f>C53+F53+I53+L53</f>
        <v>0</v>
      </c>
      <c r="P53" s="464">
        <f>E53+H53+K53+N53</f>
        <v>0</v>
      </c>
      <c r="Q53" s="562"/>
      <c r="R53" s="420"/>
      <c r="S53" s="420"/>
      <c r="T53" s="420"/>
      <c r="U53" s="420"/>
      <c r="V53" s="420"/>
    </row>
    <row r="54" spans="1:22" s="438" customFormat="1" x14ac:dyDescent="0.2">
      <c r="A54" s="1077" t="s">
        <v>136</v>
      </c>
      <c r="B54" s="1078"/>
      <c r="C54" s="509">
        <f>SUM(C55:C74)</f>
        <v>0</v>
      </c>
      <c r="D54" s="452"/>
      <c r="E54" s="452">
        <f>SUM(E55:E74)</f>
        <v>0</v>
      </c>
      <c r="F54" s="501">
        <f>SUM(F55:F74)</f>
        <v>0</v>
      </c>
      <c r="G54" s="453"/>
      <c r="H54" s="454">
        <f>SUM(H55:H74)</f>
        <v>0</v>
      </c>
      <c r="I54" s="493">
        <f>SUM(I55:I74)</f>
        <v>0</v>
      </c>
      <c r="J54" s="455"/>
      <c r="K54" s="456">
        <f>SUM(K55:K74)</f>
        <v>0</v>
      </c>
      <c r="L54" s="655">
        <f>SUM(L55:L74)</f>
        <v>0</v>
      </c>
      <c r="M54" s="656"/>
      <c r="N54" s="657">
        <f>SUM(N55:N74)</f>
        <v>0</v>
      </c>
      <c r="O54" s="487">
        <f>C54+F54+I54+L54</f>
        <v>0</v>
      </c>
      <c r="P54" s="457">
        <f>E54+H54+K54+N54</f>
        <v>0</v>
      </c>
      <c r="Q54" s="563"/>
      <c r="R54" s="414"/>
      <c r="S54" s="414"/>
      <c r="T54" s="414"/>
      <c r="U54" s="414"/>
      <c r="V54" s="414"/>
    </row>
    <row r="55" spans="1:22" s="445" customFormat="1" x14ac:dyDescent="0.2">
      <c r="A55" s="552"/>
      <c r="B55" s="551"/>
      <c r="C55" s="510"/>
      <c r="D55" s="458"/>
      <c r="E55" s="459">
        <f t="shared" si="4"/>
        <v>0</v>
      </c>
      <c r="F55" s="503"/>
      <c r="G55" s="465"/>
      <c r="H55" s="466">
        <f t="shared" si="5"/>
        <v>0</v>
      </c>
      <c r="I55" s="495"/>
      <c r="J55" s="467"/>
      <c r="K55" s="468">
        <f t="shared" si="6"/>
        <v>0</v>
      </c>
      <c r="L55" s="661"/>
      <c r="M55" s="662"/>
      <c r="N55" s="663">
        <f t="shared" ref="N55:N74" si="11">L55*M55</f>
        <v>0</v>
      </c>
      <c r="O55" s="488">
        <f t="shared" ref="O55:O73" si="12">C55+F55+I55+L55</f>
        <v>0</v>
      </c>
      <c r="P55" s="464">
        <f t="shared" ref="P55:P73" si="13">E55+H55+K55+N55</f>
        <v>0</v>
      </c>
      <c r="Q55" s="562"/>
      <c r="R55" s="420"/>
      <c r="S55" s="420"/>
      <c r="T55" s="420"/>
      <c r="U55" s="420"/>
      <c r="V55" s="420"/>
    </row>
    <row r="56" spans="1:22" s="445" customFormat="1" x14ac:dyDescent="0.2">
      <c r="A56" s="552"/>
      <c r="B56" s="551"/>
      <c r="C56" s="510"/>
      <c r="D56" s="458"/>
      <c r="E56" s="459">
        <f t="shared" si="4"/>
        <v>0</v>
      </c>
      <c r="F56" s="503"/>
      <c r="G56" s="465"/>
      <c r="H56" s="466">
        <f t="shared" si="5"/>
        <v>0</v>
      </c>
      <c r="I56" s="495"/>
      <c r="J56" s="467"/>
      <c r="K56" s="468">
        <f t="shared" si="6"/>
        <v>0</v>
      </c>
      <c r="L56" s="661"/>
      <c r="M56" s="662"/>
      <c r="N56" s="663">
        <f t="shared" si="11"/>
        <v>0</v>
      </c>
      <c r="O56" s="488">
        <f t="shared" si="12"/>
        <v>0</v>
      </c>
      <c r="P56" s="464">
        <f t="shared" si="13"/>
        <v>0</v>
      </c>
      <c r="Q56" s="562"/>
      <c r="R56" s="420"/>
      <c r="S56" s="420"/>
      <c r="T56" s="420"/>
      <c r="U56" s="420"/>
      <c r="V56" s="420"/>
    </row>
    <row r="57" spans="1:22" s="445" customFormat="1" x14ac:dyDescent="0.2">
      <c r="A57" s="552"/>
      <c r="B57" s="551"/>
      <c r="C57" s="510"/>
      <c r="D57" s="458"/>
      <c r="E57" s="459">
        <f t="shared" si="4"/>
        <v>0</v>
      </c>
      <c r="F57" s="503"/>
      <c r="G57" s="465"/>
      <c r="H57" s="466">
        <f t="shared" si="5"/>
        <v>0</v>
      </c>
      <c r="I57" s="495"/>
      <c r="J57" s="467"/>
      <c r="K57" s="468">
        <f t="shared" si="6"/>
        <v>0</v>
      </c>
      <c r="L57" s="661"/>
      <c r="M57" s="662"/>
      <c r="N57" s="663">
        <f t="shared" si="11"/>
        <v>0</v>
      </c>
      <c r="O57" s="488">
        <f t="shared" si="12"/>
        <v>0</v>
      </c>
      <c r="P57" s="464">
        <f t="shared" si="13"/>
        <v>0</v>
      </c>
      <c r="Q57" s="562"/>
      <c r="R57" s="420"/>
      <c r="S57" s="420"/>
      <c r="T57" s="420"/>
      <c r="U57" s="420"/>
      <c r="V57" s="420"/>
    </row>
    <row r="58" spans="1:22" s="445" customFormat="1" x14ac:dyDescent="0.2">
      <c r="A58" s="552"/>
      <c r="B58" s="551"/>
      <c r="C58" s="510"/>
      <c r="D58" s="458"/>
      <c r="E58" s="459">
        <f t="shared" si="4"/>
        <v>0</v>
      </c>
      <c r="F58" s="503"/>
      <c r="G58" s="465"/>
      <c r="H58" s="466">
        <f t="shared" si="5"/>
        <v>0</v>
      </c>
      <c r="I58" s="495"/>
      <c r="J58" s="467"/>
      <c r="K58" s="468">
        <f t="shared" si="6"/>
        <v>0</v>
      </c>
      <c r="L58" s="661"/>
      <c r="M58" s="662"/>
      <c r="N58" s="663">
        <f t="shared" si="11"/>
        <v>0</v>
      </c>
      <c r="O58" s="488">
        <f t="shared" si="12"/>
        <v>0</v>
      </c>
      <c r="P58" s="464">
        <f t="shared" si="13"/>
        <v>0</v>
      </c>
      <c r="Q58" s="562"/>
      <c r="R58" s="420"/>
      <c r="S58" s="420"/>
      <c r="T58" s="420"/>
      <c r="U58" s="420"/>
      <c r="V58" s="420"/>
    </row>
    <row r="59" spans="1:22" s="445" customFormat="1" x14ac:dyDescent="0.2">
      <c r="A59" s="552"/>
      <c r="B59" s="551"/>
      <c r="C59" s="510"/>
      <c r="D59" s="458"/>
      <c r="E59" s="459">
        <f t="shared" si="4"/>
        <v>0</v>
      </c>
      <c r="F59" s="503"/>
      <c r="G59" s="465"/>
      <c r="H59" s="466">
        <f t="shared" si="5"/>
        <v>0</v>
      </c>
      <c r="I59" s="495"/>
      <c r="J59" s="467"/>
      <c r="K59" s="468">
        <f t="shared" si="6"/>
        <v>0</v>
      </c>
      <c r="L59" s="661"/>
      <c r="M59" s="662"/>
      <c r="N59" s="663">
        <f t="shared" si="11"/>
        <v>0</v>
      </c>
      <c r="O59" s="488">
        <f t="shared" si="12"/>
        <v>0</v>
      </c>
      <c r="P59" s="464">
        <f t="shared" si="13"/>
        <v>0</v>
      </c>
      <c r="Q59" s="562"/>
      <c r="R59" s="420"/>
      <c r="S59" s="420"/>
      <c r="T59" s="420"/>
      <c r="U59" s="420"/>
      <c r="V59" s="420"/>
    </row>
    <row r="60" spans="1:22" s="445" customFormat="1" x14ac:dyDescent="0.2">
      <c r="A60" s="552"/>
      <c r="B60" s="551"/>
      <c r="C60" s="510"/>
      <c r="D60" s="458"/>
      <c r="E60" s="459">
        <f t="shared" si="4"/>
        <v>0</v>
      </c>
      <c r="F60" s="503"/>
      <c r="G60" s="465"/>
      <c r="H60" s="466">
        <f t="shared" si="5"/>
        <v>0</v>
      </c>
      <c r="I60" s="495"/>
      <c r="J60" s="467"/>
      <c r="K60" s="468">
        <f t="shared" si="6"/>
        <v>0</v>
      </c>
      <c r="L60" s="661"/>
      <c r="M60" s="662"/>
      <c r="N60" s="663">
        <f t="shared" si="11"/>
        <v>0</v>
      </c>
      <c r="O60" s="488">
        <f t="shared" si="12"/>
        <v>0</v>
      </c>
      <c r="P60" s="464">
        <f t="shared" si="13"/>
        <v>0</v>
      </c>
      <c r="Q60" s="562"/>
      <c r="R60" s="420"/>
      <c r="S60" s="420"/>
      <c r="T60" s="420"/>
      <c r="U60" s="420"/>
      <c r="V60" s="420"/>
    </row>
    <row r="61" spans="1:22" s="445" customFormat="1" x14ac:dyDescent="0.2">
      <c r="A61" s="552"/>
      <c r="B61" s="551"/>
      <c r="C61" s="510"/>
      <c r="D61" s="458"/>
      <c r="E61" s="459">
        <f t="shared" si="4"/>
        <v>0</v>
      </c>
      <c r="F61" s="503"/>
      <c r="G61" s="465"/>
      <c r="H61" s="466">
        <f t="shared" si="5"/>
        <v>0</v>
      </c>
      <c r="I61" s="495"/>
      <c r="J61" s="467"/>
      <c r="K61" s="468">
        <f t="shared" si="6"/>
        <v>0</v>
      </c>
      <c r="L61" s="661"/>
      <c r="M61" s="662"/>
      <c r="N61" s="663">
        <f t="shared" si="11"/>
        <v>0</v>
      </c>
      <c r="O61" s="488">
        <f t="shared" si="12"/>
        <v>0</v>
      </c>
      <c r="P61" s="464">
        <f t="shared" si="13"/>
        <v>0</v>
      </c>
      <c r="Q61" s="562"/>
      <c r="R61" s="420"/>
      <c r="S61" s="420"/>
      <c r="T61" s="420"/>
      <c r="U61" s="420"/>
      <c r="V61" s="420"/>
    </row>
    <row r="62" spans="1:22" s="445" customFormat="1" x14ac:dyDescent="0.2">
      <c r="A62" s="552"/>
      <c r="B62" s="551"/>
      <c r="C62" s="510"/>
      <c r="D62" s="458"/>
      <c r="E62" s="459">
        <f t="shared" si="4"/>
        <v>0</v>
      </c>
      <c r="F62" s="503"/>
      <c r="G62" s="465"/>
      <c r="H62" s="466">
        <f t="shared" si="5"/>
        <v>0</v>
      </c>
      <c r="I62" s="495"/>
      <c r="J62" s="467"/>
      <c r="K62" s="468">
        <f t="shared" si="6"/>
        <v>0</v>
      </c>
      <c r="L62" s="661"/>
      <c r="M62" s="662"/>
      <c r="N62" s="663">
        <f t="shared" si="11"/>
        <v>0</v>
      </c>
      <c r="O62" s="488">
        <f t="shared" si="12"/>
        <v>0</v>
      </c>
      <c r="P62" s="464">
        <f t="shared" si="13"/>
        <v>0</v>
      </c>
      <c r="Q62" s="562"/>
      <c r="R62" s="420"/>
      <c r="S62" s="420"/>
      <c r="T62" s="420"/>
      <c r="U62" s="420"/>
      <c r="V62" s="420"/>
    </row>
    <row r="63" spans="1:22" s="445" customFormat="1" x14ac:dyDescent="0.2">
      <c r="A63" s="552"/>
      <c r="B63" s="551"/>
      <c r="C63" s="510"/>
      <c r="D63" s="458"/>
      <c r="E63" s="459">
        <f t="shared" si="4"/>
        <v>0</v>
      </c>
      <c r="F63" s="503"/>
      <c r="G63" s="465"/>
      <c r="H63" s="466">
        <f t="shared" si="5"/>
        <v>0</v>
      </c>
      <c r="I63" s="495"/>
      <c r="J63" s="467"/>
      <c r="K63" s="468">
        <f t="shared" si="6"/>
        <v>0</v>
      </c>
      <c r="L63" s="661"/>
      <c r="M63" s="662"/>
      <c r="N63" s="663">
        <f t="shared" si="11"/>
        <v>0</v>
      </c>
      <c r="O63" s="488">
        <f t="shared" si="12"/>
        <v>0</v>
      </c>
      <c r="P63" s="464">
        <f t="shared" si="13"/>
        <v>0</v>
      </c>
      <c r="Q63" s="562"/>
      <c r="R63" s="420"/>
      <c r="S63" s="420"/>
      <c r="T63" s="420"/>
      <c r="U63" s="420"/>
      <c r="V63" s="420"/>
    </row>
    <row r="64" spans="1:22" s="445" customFormat="1" x14ac:dyDescent="0.2">
      <c r="A64" s="552"/>
      <c r="B64" s="551"/>
      <c r="C64" s="510"/>
      <c r="D64" s="458"/>
      <c r="E64" s="459">
        <f t="shared" si="4"/>
        <v>0</v>
      </c>
      <c r="F64" s="503"/>
      <c r="G64" s="465"/>
      <c r="H64" s="466">
        <f t="shared" si="5"/>
        <v>0</v>
      </c>
      <c r="I64" s="495"/>
      <c r="J64" s="467"/>
      <c r="K64" s="468">
        <f t="shared" si="6"/>
        <v>0</v>
      </c>
      <c r="L64" s="661"/>
      <c r="M64" s="662"/>
      <c r="N64" s="663">
        <f t="shared" si="11"/>
        <v>0</v>
      </c>
      <c r="O64" s="488">
        <f t="shared" si="12"/>
        <v>0</v>
      </c>
      <c r="P64" s="464">
        <f t="shared" si="13"/>
        <v>0</v>
      </c>
      <c r="Q64" s="562"/>
      <c r="R64" s="420"/>
      <c r="S64" s="420"/>
      <c r="T64" s="420"/>
      <c r="U64" s="420"/>
      <c r="V64" s="420"/>
    </row>
    <row r="65" spans="1:22" s="445" customFormat="1" x14ac:dyDescent="0.2">
      <c r="A65" s="552"/>
      <c r="B65" s="551"/>
      <c r="C65" s="510"/>
      <c r="D65" s="458"/>
      <c r="E65" s="459">
        <f t="shared" si="4"/>
        <v>0</v>
      </c>
      <c r="F65" s="503"/>
      <c r="G65" s="465"/>
      <c r="H65" s="466">
        <f t="shared" si="5"/>
        <v>0</v>
      </c>
      <c r="I65" s="495"/>
      <c r="J65" s="467"/>
      <c r="K65" s="468">
        <f t="shared" si="6"/>
        <v>0</v>
      </c>
      <c r="L65" s="661"/>
      <c r="M65" s="662"/>
      <c r="N65" s="663">
        <f t="shared" si="11"/>
        <v>0</v>
      </c>
      <c r="O65" s="488">
        <f t="shared" si="12"/>
        <v>0</v>
      </c>
      <c r="P65" s="464">
        <f t="shared" si="13"/>
        <v>0</v>
      </c>
      <c r="Q65" s="562"/>
      <c r="R65" s="420"/>
      <c r="S65" s="420"/>
      <c r="T65" s="420"/>
      <c r="U65" s="420"/>
      <c r="V65" s="420"/>
    </row>
    <row r="66" spans="1:22" s="445" customFormat="1" x14ac:dyDescent="0.2">
      <c r="A66" s="552"/>
      <c r="B66" s="551"/>
      <c r="C66" s="510"/>
      <c r="D66" s="458"/>
      <c r="E66" s="459">
        <f t="shared" si="4"/>
        <v>0</v>
      </c>
      <c r="F66" s="503"/>
      <c r="G66" s="465"/>
      <c r="H66" s="466">
        <f t="shared" si="5"/>
        <v>0</v>
      </c>
      <c r="I66" s="495"/>
      <c r="J66" s="467"/>
      <c r="K66" s="468">
        <f t="shared" si="6"/>
        <v>0</v>
      </c>
      <c r="L66" s="661"/>
      <c r="M66" s="662"/>
      <c r="N66" s="663">
        <f t="shared" si="11"/>
        <v>0</v>
      </c>
      <c r="O66" s="488">
        <f t="shared" si="12"/>
        <v>0</v>
      </c>
      <c r="P66" s="464">
        <f t="shared" si="13"/>
        <v>0</v>
      </c>
      <c r="Q66" s="562"/>
      <c r="R66" s="420"/>
      <c r="S66" s="420"/>
      <c r="T66" s="420"/>
      <c r="U66" s="420"/>
      <c r="V66" s="420"/>
    </row>
    <row r="67" spans="1:22" s="445" customFormat="1" x14ac:dyDescent="0.2">
      <c r="A67" s="552"/>
      <c r="B67" s="551"/>
      <c r="C67" s="510"/>
      <c r="D67" s="458"/>
      <c r="E67" s="459">
        <f t="shared" si="4"/>
        <v>0</v>
      </c>
      <c r="F67" s="503"/>
      <c r="G67" s="465"/>
      <c r="H67" s="466">
        <f t="shared" si="5"/>
        <v>0</v>
      </c>
      <c r="I67" s="495"/>
      <c r="J67" s="467"/>
      <c r="K67" s="468">
        <f t="shared" si="6"/>
        <v>0</v>
      </c>
      <c r="L67" s="661"/>
      <c r="M67" s="662"/>
      <c r="N67" s="663">
        <f t="shared" si="11"/>
        <v>0</v>
      </c>
      <c r="O67" s="488">
        <f t="shared" si="12"/>
        <v>0</v>
      </c>
      <c r="P67" s="464">
        <f t="shared" si="13"/>
        <v>0</v>
      </c>
      <c r="Q67" s="562"/>
      <c r="R67" s="420"/>
      <c r="S67" s="420"/>
      <c r="T67" s="420"/>
      <c r="U67" s="420"/>
      <c r="V67" s="420"/>
    </row>
    <row r="68" spans="1:22" s="445" customFormat="1" x14ac:dyDescent="0.2">
      <c r="A68" s="552"/>
      <c r="B68" s="551"/>
      <c r="C68" s="510"/>
      <c r="D68" s="458"/>
      <c r="E68" s="459">
        <f t="shared" si="4"/>
        <v>0</v>
      </c>
      <c r="F68" s="503"/>
      <c r="G68" s="465"/>
      <c r="H68" s="466">
        <f t="shared" si="5"/>
        <v>0</v>
      </c>
      <c r="I68" s="495"/>
      <c r="J68" s="467"/>
      <c r="K68" s="468">
        <f t="shared" si="6"/>
        <v>0</v>
      </c>
      <c r="L68" s="661"/>
      <c r="M68" s="662"/>
      <c r="N68" s="663">
        <f t="shared" si="11"/>
        <v>0</v>
      </c>
      <c r="O68" s="488">
        <f t="shared" si="12"/>
        <v>0</v>
      </c>
      <c r="P68" s="464">
        <f t="shared" si="13"/>
        <v>0</v>
      </c>
      <c r="Q68" s="562"/>
      <c r="R68" s="420"/>
      <c r="S68" s="420"/>
      <c r="T68" s="420"/>
      <c r="U68" s="420"/>
      <c r="V68" s="420"/>
    </row>
    <row r="69" spans="1:22" s="445" customFormat="1" x14ac:dyDescent="0.2">
      <c r="A69" s="552"/>
      <c r="B69" s="551"/>
      <c r="C69" s="510"/>
      <c r="D69" s="458"/>
      <c r="E69" s="459">
        <f t="shared" si="4"/>
        <v>0</v>
      </c>
      <c r="F69" s="503"/>
      <c r="G69" s="465"/>
      <c r="H69" s="466">
        <f t="shared" si="5"/>
        <v>0</v>
      </c>
      <c r="I69" s="495"/>
      <c r="J69" s="467"/>
      <c r="K69" s="468">
        <f t="shared" si="6"/>
        <v>0</v>
      </c>
      <c r="L69" s="661"/>
      <c r="M69" s="662"/>
      <c r="N69" s="663">
        <f t="shared" si="11"/>
        <v>0</v>
      </c>
      <c r="O69" s="488">
        <f t="shared" si="12"/>
        <v>0</v>
      </c>
      <c r="P69" s="464">
        <f t="shared" si="13"/>
        <v>0</v>
      </c>
      <c r="Q69" s="562"/>
      <c r="R69" s="420"/>
      <c r="S69" s="420"/>
      <c r="T69" s="420"/>
      <c r="U69" s="420"/>
      <c r="V69" s="420"/>
    </row>
    <row r="70" spans="1:22" s="445" customFormat="1" x14ac:dyDescent="0.2">
      <c r="A70" s="552"/>
      <c r="B70" s="551"/>
      <c r="C70" s="510"/>
      <c r="D70" s="458"/>
      <c r="E70" s="459">
        <f t="shared" si="4"/>
        <v>0</v>
      </c>
      <c r="F70" s="503"/>
      <c r="G70" s="465"/>
      <c r="H70" s="466">
        <f t="shared" si="5"/>
        <v>0</v>
      </c>
      <c r="I70" s="495"/>
      <c r="J70" s="467"/>
      <c r="K70" s="468">
        <f t="shared" si="6"/>
        <v>0</v>
      </c>
      <c r="L70" s="661"/>
      <c r="M70" s="662"/>
      <c r="N70" s="663">
        <f t="shared" si="11"/>
        <v>0</v>
      </c>
      <c r="O70" s="488">
        <f t="shared" si="12"/>
        <v>0</v>
      </c>
      <c r="P70" s="464">
        <f t="shared" si="13"/>
        <v>0</v>
      </c>
      <c r="Q70" s="562"/>
      <c r="R70" s="420"/>
      <c r="S70" s="420"/>
      <c r="T70" s="420"/>
      <c r="U70" s="420"/>
      <c r="V70" s="420"/>
    </row>
    <row r="71" spans="1:22" s="445" customFormat="1" x14ac:dyDescent="0.2">
      <c r="A71" s="552"/>
      <c r="B71" s="551"/>
      <c r="C71" s="510"/>
      <c r="D71" s="458"/>
      <c r="E71" s="459">
        <f t="shared" si="4"/>
        <v>0</v>
      </c>
      <c r="F71" s="503"/>
      <c r="G71" s="465"/>
      <c r="H71" s="466">
        <f t="shared" si="5"/>
        <v>0</v>
      </c>
      <c r="I71" s="495"/>
      <c r="J71" s="467"/>
      <c r="K71" s="468">
        <f t="shared" si="6"/>
        <v>0</v>
      </c>
      <c r="L71" s="661"/>
      <c r="M71" s="662"/>
      <c r="N71" s="663">
        <f t="shared" si="11"/>
        <v>0</v>
      </c>
      <c r="O71" s="488">
        <f t="shared" si="12"/>
        <v>0</v>
      </c>
      <c r="P71" s="464">
        <f t="shared" si="13"/>
        <v>0</v>
      </c>
      <c r="Q71" s="562"/>
      <c r="R71" s="420"/>
      <c r="S71" s="420"/>
      <c r="T71" s="420"/>
      <c r="U71" s="420"/>
      <c r="V71" s="420"/>
    </row>
    <row r="72" spans="1:22" s="445" customFormat="1" x14ac:dyDescent="0.2">
      <c r="A72" s="552"/>
      <c r="B72" s="551"/>
      <c r="C72" s="510"/>
      <c r="D72" s="458"/>
      <c r="E72" s="459">
        <f t="shared" si="4"/>
        <v>0</v>
      </c>
      <c r="F72" s="503"/>
      <c r="G72" s="465"/>
      <c r="H72" s="466">
        <f t="shared" si="5"/>
        <v>0</v>
      </c>
      <c r="I72" s="495"/>
      <c r="J72" s="467"/>
      <c r="K72" s="468">
        <f t="shared" si="6"/>
        <v>0</v>
      </c>
      <c r="L72" s="661"/>
      <c r="M72" s="662"/>
      <c r="N72" s="663">
        <f t="shared" si="11"/>
        <v>0</v>
      </c>
      <c r="O72" s="488">
        <f t="shared" si="12"/>
        <v>0</v>
      </c>
      <c r="P72" s="464">
        <f t="shared" si="13"/>
        <v>0</v>
      </c>
      <c r="Q72" s="562"/>
      <c r="R72" s="420"/>
      <c r="S72" s="420"/>
      <c r="T72" s="420"/>
      <c r="U72" s="420"/>
      <c r="V72" s="420"/>
    </row>
    <row r="73" spans="1:22" s="445" customFormat="1" x14ac:dyDescent="0.2">
      <c r="A73" s="552"/>
      <c r="B73" s="551"/>
      <c r="C73" s="510"/>
      <c r="D73" s="458"/>
      <c r="E73" s="459">
        <f t="shared" si="4"/>
        <v>0</v>
      </c>
      <c r="F73" s="503"/>
      <c r="G73" s="465"/>
      <c r="H73" s="466">
        <f t="shared" si="5"/>
        <v>0</v>
      </c>
      <c r="I73" s="495"/>
      <c r="J73" s="467"/>
      <c r="K73" s="468">
        <f t="shared" si="6"/>
        <v>0</v>
      </c>
      <c r="L73" s="661"/>
      <c r="M73" s="662"/>
      <c r="N73" s="663">
        <f t="shared" si="11"/>
        <v>0</v>
      </c>
      <c r="O73" s="488">
        <f t="shared" si="12"/>
        <v>0</v>
      </c>
      <c r="P73" s="464">
        <f t="shared" si="13"/>
        <v>0</v>
      </c>
      <c r="Q73" s="562"/>
      <c r="R73" s="420"/>
      <c r="S73" s="420"/>
      <c r="T73" s="420"/>
      <c r="U73" s="420"/>
      <c r="V73" s="420"/>
    </row>
    <row r="74" spans="1:22" s="445" customFormat="1" x14ac:dyDescent="0.2">
      <c r="A74" s="552"/>
      <c r="B74" s="551"/>
      <c r="C74" s="510"/>
      <c r="D74" s="458"/>
      <c r="E74" s="459">
        <f t="shared" si="4"/>
        <v>0</v>
      </c>
      <c r="F74" s="503"/>
      <c r="G74" s="465"/>
      <c r="H74" s="466">
        <f t="shared" si="5"/>
        <v>0</v>
      </c>
      <c r="I74" s="495"/>
      <c r="J74" s="467"/>
      <c r="K74" s="468">
        <f t="shared" si="6"/>
        <v>0</v>
      </c>
      <c r="L74" s="661"/>
      <c r="M74" s="662"/>
      <c r="N74" s="663">
        <f t="shared" si="11"/>
        <v>0</v>
      </c>
      <c r="O74" s="488">
        <f>C74+F74+I74+L74</f>
        <v>0</v>
      </c>
      <c r="P74" s="464">
        <f>E74+H74+K74+N74</f>
        <v>0</v>
      </c>
      <c r="Q74" s="562"/>
      <c r="R74" s="420"/>
      <c r="S74" s="420"/>
      <c r="T74" s="420"/>
      <c r="U74" s="420"/>
      <c r="V74" s="420"/>
    </row>
    <row r="75" spans="1:22" s="445" customFormat="1" x14ac:dyDescent="0.2">
      <c r="A75" s="1077" t="s">
        <v>198</v>
      </c>
      <c r="B75" s="1078"/>
      <c r="C75" s="509">
        <f>SUM(C76:C96)</f>
        <v>0</v>
      </c>
      <c r="D75" s="452"/>
      <c r="E75" s="452">
        <f>SUM(E76:E96)</f>
        <v>0</v>
      </c>
      <c r="F75" s="501">
        <f>SUM(F76:F96)</f>
        <v>0</v>
      </c>
      <c r="G75" s="453"/>
      <c r="H75" s="454">
        <f>SUM(H76:H96)</f>
        <v>0</v>
      </c>
      <c r="I75" s="493">
        <f>SUM(I76:I96)</f>
        <v>0</v>
      </c>
      <c r="J75" s="455"/>
      <c r="K75" s="456">
        <f>SUM(K76:K96)</f>
        <v>0</v>
      </c>
      <c r="L75" s="655">
        <f>SUM(L76:L96)</f>
        <v>0</v>
      </c>
      <c r="M75" s="656"/>
      <c r="N75" s="657">
        <f>SUM(N76:N96)</f>
        <v>0</v>
      </c>
      <c r="O75" s="487">
        <f>C75+F75+I75+L75</f>
        <v>0</v>
      </c>
      <c r="P75" s="457">
        <f>E75+H75+K75+N75</f>
        <v>0</v>
      </c>
      <c r="Q75" s="563"/>
      <c r="R75" s="420"/>
      <c r="S75" s="420"/>
      <c r="T75" s="420"/>
      <c r="U75" s="420"/>
      <c r="V75" s="420"/>
    </row>
    <row r="76" spans="1:22" s="445" customFormat="1" x14ac:dyDescent="0.2">
      <c r="A76" s="550"/>
      <c r="B76" s="551"/>
      <c r="C76" s="510"/>
      <c r="D76" s="458"/>
      <c r="E76" s="469">
        <f>C76*D76</f>
        <v>0</v>
      </c>
      <c r="F76" s="503"/>
      <c r="G76" s="465"/>
      <c r="H76" s="466">
        <f>F76*G76</f>
        <v>0</v>
      </c>
      <c r="I76" s="495"/>
      <c r="J76" s="467"/>
      <c r="K76" s="468">
        <f>I76*J76</f>
        <v>0</v>
      </c>
      <c r="L76" s="661"/>
      <c r="M76" s="662"/>
      <c r="N76" s="663">
        <f>L76*M76</f>
        <v>0</v>
      </c>
      <c r="O76" s="488">
        <f t="shared" ref="O76:O95" si="14">C76+F76+I76+L76</f>
        <v>0</v>
      </c>
      <c r="P76" s="464">
        <f t="shared" ref="P76:P95" si="15">E76+H76+K76+N76</f>
        <v>0</v>
      </c>
      <c r="Q76" s="562"/>
      <c r="R76" s="420"/>
      <c r="S76" s="420"/>
      <c r="T76" s="420"/>
      <c r="U76" s="420"/>
      <c r="V76" s="420"/>
    </row>
    <row r="77" spans="1:22" s="445" customFormat="1" x14ac:dyDescent="0.2">
      <c r="A77" s="550"/>
      <c r="B77" s="551"/>
      <c r="C77" s="510"/>
      <c r="D77" s="458"/>
      <c r="E77" s="469">
        <f t="shared" ref="E77:E96" si="16">C77*D77</f>
        <v>0</v>
      </c>
      <c r="F77" s="503"/>
      <c r="G77" s="465"/>
      <c r="H77" s="466">
        <f t="shared" ref="H77:H96" si="17">F77*G77</f>
        <v>0</v>
      </c>
      <c r="I77" s="495"/>
      <c r="J77" s="467"/>
      <c r="K77" s="468">
        <f t="shared" ref="K77:K96" si="18">I77*J77</f>
        <v>0</v>
      </c>
      <c r="L77" s="661"/>
      <c r="M77" s="662"/>
      <c r="N77" s="663">
        <f t="shared" ref="N77:N96" si="19">L77*M77</f>
        <v>0</v>
      </c>
      <c r="O77" s="488">
        <f t="shared" si="14"/>
        <v>0</v>
      </c>
      <c r="P77" s="464">
        <f t="shared" si="15"/>
        <v>0</v>
      </c>
      <c r="Q77" s="562"/>
      <c r="R77" s="420"/>
      <c r="S77" s="420"/>
      <c r="T77" s="420"/>
      <c r="U77" s="420"/>
      <c r="V77" s="420"/>
    </row>
    <row r="78" spans="1:22" s="445" customFormat="1" x14ac:dyDescent="0.2">
      <c r="A78" s="550"/>
      <c r="B78" s="551"/>
      <c r="C78" s="510"/>
      <c r="D78" s="458"/>
      <c r="E78" s="469">
        <f t="shared" si="16"/>
        <v>0</v>
      </c>
      <c r="F78" s="503"/>
      <c r="G78" s="465"/>
      <c r="H78" s="466">
        <f t="shared" si="17"/>
        <v>0</v>
      </c>
      <c r="I78" s="495"/>
      <c r="J78" s="467"/>
      <c r="K78" s="468">
        <f t="shared" si="18"/>
        <v>0</v>
      </c>
      <c r="L78" s="661"/>
      <c r="M78" s="662"/>
      <c r="N78" s="663">
        <f t="shared" si="19"/>
        <v>0</v>
      </c>
      <c r="O78" s="488">
        <f t="shared" si="14"/>
        <v>0</v>
      </c>
      <c r="P78" s="464">
        <f t="shared" si="15"/>
        <v>0</v>
      </c>
      <c r="Q78" s="562"/>
      <c r="R78" s="420"/>
      <c r="S78" s="420"/>
      <c r="T78" s="420"/>
      <c r="U78" s="420"/>
      <c r="V78" s="420"/>
    </row>
    <row r="79" spans="1:22" s="445" customFormat="1" x14ac:dyDescent="0.2">
      <c r="A79" s="550"/>
      <c r="B79" s="551"/>
      <c r="C79" s="510"/>
      <c r="D79" s="458"/>
      <c r="E79" s="469">
        <f t="shared" si="16"/>
        <v>0</v>
      </c>
      <c r="F79" s="503"/>
      <c r="G79" s="465"/>
      <c r="H79" s="466">
        <f t="shared" si="17"/>
        <v>0</v>
      </c>
      <c r="I79" s="495"/>
      <c r="J79" s="467"/>
      <c r="K79" s="468">
        <f t="shared" si="18"/>
        <v>0</v>
      </c>
      <c r="L79" s="661"/>
      <c r="M79" s="662"/>
      <c r="N79" s="663">
        <f t="shared" si="19"/>
        <v>0</v>
      </c>
      <c r="O79" s="488">
        <f t="shared" si="14"/>
        <v>0</v>
      </c>
      <c r="P79" s="464">
        <f t="shared" si="15"/>
        <v>0</v>
      </c>
      <c r="Q79" s="562"/>
      <c r="R79" s="420"/>
      <c r="S79" s="420"/>
      <c r="T79" s="420"/>
      <c r="U79" s="420"/>
      <c r="V79" s="420"/>
    </row>
    <row r="80" spans="1:22" s="445" customFormat="1" x14ac:dyDescent="0.2">
      <c r="A80" s="550"/>
      <c r="B80" s="551"/>
      <c r="C80" s="510"/>
      <c r="D80" s="458"/>
      <c r="E80" s="469">
        <f t="shared" si="16"/>
        <v>0</v>
      </c>
      <c r="F80" s="503"/>
      <c r="G80" s="465"/>
      <c r="H80" s="466">
        <f t="shared" si="17"/>
        <v>0</v>
      </c>
      <c r="I80" s="495"/>
      <c r="J80" s="467"/>
      <c r="K80" s="468">
        <f t="shared" si="18"/>
        <v>0</v>
      </c>
      <c r="L80" s="661"/>
      <c r="M80" s="662"/>
      <c r="N80" s="663">
        <f t="shared" si="19"/>
        <v>0</v>
      </c>
      <c r="O80" s="488">
        <f t="shared" si="14"/>
        <v>0</v>
      </c>
      <c r="P80" s="464">
        <f t="shared" si="15"/>
        <v>0</v>
      </c>
      <c r="Q80" s="562"/>
      <c r="R80" s="420"/>
      <c r="S80" s="420"/>
      <c r="T80" s="420"/>
      <c r="U80" s="420"/>
      <c r="V80" s="420"/>
    </row>
    <row r="81" spans="1:22" s="445" customFormat="1" x14ac:dyDescent="0.2">
      <c r="A81" s="550"/>
      <c r="B81" s="551"/>
      <c r="C81" s="510"/>
      <c r="D81" s="458"/>
      <c r="E81" s="469">
        <f t="shared" si="16"/>
        <v>0</v>
      </c>
      <c r="F81" s="503"/>
      <c r="G81" s="465"/>
      <c r="H81" s="466">
        <f t="shared" si="17"/>
        <v>0</v>
      </c>
      <c r="I81" s="495"/>
      <c r="J81" s="467"/>
      <c r="K81" s="468">
        <f t="shared" si="18"/>
        <v>0</v>
      </c>
      <c r="L81" s="661"/>
      <c r="M81" s="662"/>
      <c r="N81" s="663">
        <f t="shared" si="19"/>
        <v>0</v>
      </c>
      <c r="O81" s="488">
        <f t="shared" si="14"/>
        <v>0</v>
      </c>
      <c r="P81" s="464">
        <f t="shared" si="15"/>
        <v>0</v>
      </c>
      <c r="Q81" s="562"/>
      <c r="R81" s="420"/>
      <c r="S81" s="420"/>
      <c r="T81" s="420"/>
      <c r="U81" s="420"/>
      <c r="V81" s="420"/>
    </row>
    <row r="82" spans="1:22" s="445" customFormat="1" x14ac:dyDescent="0.2">
      <c r="A82" s="550"/>
      <c r="B82" s="551"/>
      <c r="C82" s="510"/>
      <c r="D82" s="458"/>
      <c r="E82" s="469">
        <f t="shared" si="16"/>
        <v>0</v>
      </c>
      <c r="F82" s="503"/>
      <c r="G82" s="465"/>
      <c r="H82" s="466">
        <f t="shared" si="17"/>
        <v>0</v>
      </c>
      <c r="I82" s="495"/>
      <c r="J82" s="467"/>
      <c r="K82" s="468">
        <f t="shared" si="18"/>
        <v>0</v>
      </c>
      <c r="L82" s="661"/>
      <c r="M82" s="662"/>
      <c r="N82" s="663">
        <f t="shared" si="19"/>
        <v>0</v>
      </c>
      <c r="O82" s="488">
        <f t="shared" si="14"/>
        <v>0</v>
      </c>
      <c r="P82" s="464">
        <f t="shared" si="15"/>
        <v>0</v>
      </c>
      <c r="Q82" s="562"/>
      <c r="R82" s="420"/>
      <c r="S82" s="420"/>
      <c r="T82" s="420"/>
      <c r="U82" s="420"/>
      <c r="V82" s="420"/>
    </row>
    <row r="83" spans="1:22" s="445" customFormat="1" x14ac:dyDescent="0.2">
      <c r="A83" s="550"/>
      <c r="B83" s="551"/>
      <c r="C83" s="510"/>
      <c r="D83" s="458"/>
      <c r="E83" s="469">
        <f t="shared" si="16"/>
        <v>0</v>
      </c>
      <c r="F83" s="503"/>
      <c r="G83" s="465"/>
      <c r="H83" s="466">
        <f t="shared" si="17"/>
        <v>0</v>
      </c>
      <c r="I83" s="495"/>
      <c r="J83" s="467"/>
      <c r="K83" s="468">
        <f t="shared" si="18"/>
        <v>0</v>
      </c>
      <c r="L83" s="661"/>
      <c r="M83" s="662"/>
      <c r="N83" s="663">
        <f t="shared" si="19"/>
        <v>0</v>
      </c>
      <c r="O83" s="488">
        <f t="shared" si="14"/>
        <v>0</v>
      </c>
      <c r="P83" s="464">
        <f t="shared" si="15"/>
        <v>0</v>
      </c>
      <c r="Q83" s="562"/>
      <c r="R83" s="420"/>
      <c r="S83" s="420"/>
      <c r="T83" s="420"/>
      <c r="U83" s="420"/>
      <c r="V83" s="420"/>
    </row>
    <row r="84" spans="1:22" s="445" customFormat="1" x14ac:dyDescent="0.2">
      <c r="A84" s="550"/>
      <c r="B84" s="551"/>
      <c r="C84" s="510"/>
      <c r="D84" s="458"/>
      <c r="E84" s="469">
        <f t="shared" si="16"/>
        <v>0</v>
      </c>
      <c r="F84" s="503"/>
      <c r="G84" s="465"/>
      <c r="H84" s="466">
        <f t="shared" si="17"/>
        <v>0</v>
      </c>
      <c r="I84" s="495"/>
      <c r="J84" s="467"/>
      <c r="K84" s="468">
        <f t="shared" si="18"/>
        <v>0</v>
      </c>
      <c r="L84" s="661"/>
      <c r="M84" s="662"/>
      <c r="N84" s="663">
        <f t="shared" si="19"/>
        <v>0</v>
      </c>
      <c r="O84" s="488">
        <f t="shared" si="14"/>
        <v>0</v>
      </c>
      <c r="P84" s="464">
        <f t="shared" si="15"/>
        <v>0</v>
      </c>
      <c r="Q84" s="562"/>
      <c r="R84" s="420"/>
      <c r="S84" s="420"/>
      <c r="T84" s="420"/>
      <c r="U84" s="420"/>
      <c r="V84" s="420"/>
    </row>
    <row r="85" spans="1:22" s="445" customFormat="1" x14ac:dyDescent="0.2">
      <c r="A85" s="550"/>
      <c r="B85" s="551"/>
      <c r="C85" s="510"/>
      <c r="D85" s="458"/>
      <c r="E85" s="469">
        <f t="shared" si="16"/>
        <v>0</v>
      </c>
      <c r="F85" s="503"/>
      <c r="G85" s="465"/>
      <c r="H85" s="466">
        <f t="shared" si="17"/>
        <v>0</v>
      </c>
      <c r="I85" s="495"/>
      <c r="J85" s="467"/>
      <c r="K85" s="468">
        <f t="shared" si="18"/>
        <v>0</v>
      </c>
      <c r="L85" s="661"/>
      <c r="M85" s="662"/>
      <c r="N85" s="663">
        <f t="shared" si="19"/>
        <v>0</v>
      </c>
      <c r="O85" s="488">
        <f t="shared" si="14"/>
        <v>0</v>
      </c>
      <c r="P85" s="464">
        <f t="shared" si="15"/>
        <v>0</v>
      </c>
      <c r="Q85" s="562"/>
      <c r="R85" s="420"/>
      <c r="S85" s="420"/>
      <c r="T85" s="420"/>
      <c r="U85" s="420"/>
      <c r="V85" s="420"/>
    </row>
    <row r="86" spans="1:22" s="445" customFormat="1" x14ac:dyDescent="0.2">
      <c r="A86" s="550"/>
      <c r="B86" s="551"/>
      <c r="C86" s="510"/>
      <c r="D86" s="458"/>
      <c r="E86" s="469">
        <f t="shared" si="16"/>
        <v>0</v>
      </c>
      <c r="F86" s="503"/>
      <c r="G86" s="465"/>
      <c r="H86" s="466">
        <f t="shared" si="17"/>
        <v>0</v>
      </c>
      <c r="I86" s="495"/>
      <c r="J86" s="467"/>
      <c r="K86" s="468">
        <f t="shared" si="18"/>
        <v>0</v>
      </c>
      <c r="L86" s="661"/>
      <c r="M86" s="662"/>
      <c r="N86" s="663">
        <f t="shared" si="19"/>
        <v>0</v>
      </c>
      <c r="O86" s="488">
        <f t="shared" si="14"/>
        <v>0</v>
      </c>
      <c r="P86" s="464">
        <f t="shared" si="15"/>
        <v>0</v>
      </c>
      <c r="Q86" s="562"/>
      <c r="R86" s="420"/>
      <c r="S86" s="420"/>
      <c r="T86" s="420"/>
      <c r="U86" s="420"/>
      <c r="V86" s="420"/>
    </row>
    <row r="87" spans="1:22" s="445" customFormat="1" x14ac:dyDescent="0.2">
      <c r="A87" s="550"/>
      <c r="B87" s="551"/>
      <c r="C87" s="510"/>
      <c r="D87" s="458"/>
      <c r="E87" s="469">
        <f t="shared" si="16"/>
        <v>0</v>
      </c>
      <c r="F87" s="503"/>
      <c r="G87" s="465"/>
      <c r="H87" s="466">
        <f t="shared" si="17"/>
        <v>0</v>
      </c>
      <c r="I87" s="495"/>
      <c r="J87" s="467"/>
      <c r="K87" s="468">
        <f t="shared" si="18"/>
        <v>0</v>
      </c>
      <c r="L87" s="661"/>
      <c r="M87" s="662"/>
      <c r="N87" s="663">
        <f t="shared" si="19"/>
        <v>0</v>
      </c>
      <c r="O87" s="488">
        <f t="shared" si="14"/>
        <v>0</v>
      </c>
      <c r="P87" s="464">
        <f t="shared" si="15"/>
        <v>0</v>
      </c>
      <c r="Q87" s="562"/>
      <c r="R87" s="420"/>
      <c r="S87" s="420"/>
      <c r="T87" s="420"/>
      <c r="U87" s="420"/>
      <c r="V87" s="420"/>
    </row>
    <row r="88" spans="1:22" s="445" customFormat="1" x14ac:dyDescent="0.2">
      <c r="A88" s="550"/>
      <c r="B88" s="551"/>
      <c r="C88" s="510"/>
      <c r="D88" s="458"/>
      <c r="E88" s="469">
        <f t="shared" si="16"/>
        <v>0</v>
      </c>
      <c r="F88" s="503"/>
      <c r="G88" s="465"/>
      <c r="H88" s="466">
        <f t="shared" si="17"/>
        <v>0</v>
      </c>
      <c r="I88" s="495"/>
      <c r="J88" s="467"/>
      <c r="K88" s="468">
        <f t="shared" si="18"/>
        <v>0</v>
      </c>
      <c r="L88" s="661"/>
      <c r="M88" s="662"/>
      <c r="N88" s="663">
        <f t="shared" si="19"/>
        <v>0</v>
      </c>
      <c r="O88" s="488">
        <f t="shared" si="14"/>
        <v>0</v>
      </c>
      <c r="P88" s="464">
        <f t="shared" si="15"/>
        <v>0</v>
      </c>
      <c r="Q88" s="562"/>
      <c r="R88" s="420"/>
      <c r="S88" s="420"/>
      <c r="T88" s="420"/>
      <c r="U88" s="420"/>
      <c r="V88" s="420"/>
    </row>
    <row r="89" spans="1:22" s="445" customFormat="1" x14ac:dyDescent="0.2">
      <c r="A89" s="550"/>
      <c r="B89" s="551"/>
      <c r="C89" s="510"/>
      <c r="D89" s="458"/>
      <c r="E89" s="469">
        <f t="shared" si="16"/>
        <v>0</v>
      </c>
      <c r="F89" s="503"/>
      <c r="G89" s="465"/>
      <c r="H89" s="466">
        <f t="shared" si="17"/>
        <v>0</v>
      </c>
      <c r="I89" s="495"/>
      <c r="J89" s="467"/>
      <c r="K89" s="468">
        <f t="shared" si="18"/>
        <v>0</v>
      </c>
      <c r="L89" s="661"/>
      <c r="M89" s="662"/>
      <c r="N89" s="663">
        <f t="shared" si="19"/>
        <v>0</v>
      </c>
      <c r="O89" s="488">
        <f t="shared" si="14"/>
        <v>0</v>
      </c>
      <c r="P89" s="464">
        <f t="shared" si="15"/>
        <v>0</v>
      </c>
      <c r="Q89" s="562"/>
      <c r="R89" s="420"/>
      <c r="S89" s="420"/>
      <c r="T89" s="420"/>
      <c r="U89" s="420"/>
      <c r="V89" s="420"/>
    </row>
    <row r="90" spans="1:22" s="445" customFormat="1" x14ac:dyDescent="0.2">
      <c r="A90" s="550"/>
      <c r="B90" s="551"/>
      <c r="C90" s="510"/>
      <c r="D90" s="458"/>
      <c r="E90" s="469">
        <f t="shared" si="16"/>
        <v>0</v>
      </c>
      <c r="F90" s="503"/>
      <c r="G90" s="465"/>
      <c r="H90" s="466">
        <f t="shared" si="17"/>
        <v>0</v>
      </c>
      <c r="I90" s="495"/>
      <c r="J90" s="467"/>
      <c r="K90" s="468">
        <f t="shared" si="18"/>
        <v>0</v>
      </c>
      <c r="L90" s="661"/>
      <c r="M90" s="662"/>
      <c r="N90" s="663">
        <f t="shared" si="19"/>
        <v>0</v>
      </c>
      <c r="O90" s="488">
        <f t="shared" si="14"/>
        <v>0</v>
      </c>
      <c r="P90" s="464">
        <f t="shared" si="15"/>
        <v>0</v>
      </c>
      <c r="Q90" s="562"/>
      <c r="R90" s="420"/>
      <c r="S90" s="420"/>
      <c r="T90" s="420"/>
      <c r="U90" s="420"/>
      <c r="V90" s="420"/>
    </row>
    <row r="91" spans="1:22" s="445" customFormat="1" x14ac:dyDescent="0.2">
      <c r="A91" s="550"/>
      <c r="B91" s="551"/>
      <c r="C91" s="510"/>
      <c r="D91" s="458"/>
      <c r="E91" s="469">
        <f t="shared" si="16"/>
        <v>0</v>
      </c>
      <c r="F91" s="503"/>
      <c r="G91" s="465"/>
      <c r="H91" s="466">
        <f t="shared" si="17"/>
        <v>0</v>
      </c>
      <c r="I91" s="495"/>
      <c r="J91" s="467"/>
      <c r="K91" s="468">
        <f t="shared" si="18"/>
        <v>0</v>
      </c>
      <c r="L91" s="661"/>
      <c r="M91" s="662"/>
      <c r="N91" s="663">
        <f t="shared" si="19"/>
        <v>0</v>
      </c>
      <c r="O91" s="488">
        <f t="shared" si="14"/>
        <v>0</v>
      </c>
      <c r="P91" s="464">
        <f t="shared" si="15"/>
        <v>0</v>
      </c>
      <c r="Q91" s="562"/>
      <c r="R91" s="420"/>
      <c r="S91" s="420"/>
      <c r="T91" s="420"/>
      <c r="U91" s="420"/>
      <c r="V91" s="420"/>
    </row>
    <row r="92" spans="1:22" s="445" customFormat="1" x14ac:dyDescent="0.2">
      <c r="A92" s="550"/>
      <c r="B92" s="551"/>
      <c r="C92" s="510"/>
      <c r="D92" s="458"/>
      <c r="E92" s="469">
        <f t="shared" si="16"/>
        <v>0</v>
      </c>
      <c r="F92" s="503"/>
      <c r="G92" s="465"/>
      <c r="H92" s="466">
        <f t="shared" si="17"/>
        <v>0</v>
      </c>
      <c r="I92" s="495"/>
      <c r="J92" s="467"/>
      <c r="K92" s="468">
        <f t="shared" si="18"/>
        <v>0</v>
      </c>
      <c r="L92" s="661"/>
      <c r="M92" s="662"/>
      <c r="N92" s="663">
        <f t="shared" si="19"/>
        <v>0</v>
      </c>
      <c r="O92" s="488">
        <f t="shared" si="14"/>
        <v>0</v>
      </c>
      <c r="P92" s="464">
        <f t="shared" si="15"/>
        <v>0</v>
      </c>
      <c r="Q92" s="562"/>
      <c r="R92" s="420"/>
      <c r="S92" s="420"/>
      <c r="T92" s="420"/>
      <c r="U92" s="420"/>
      <c r="V92" s="420"/>
    </row>
    <row r="93" spans="1:22" s="445" customFormat="1" x14ac:dyDescent="0.2">
      <c r="A93" s="550"/>
      <c r="B93" s="551"/>
      <c r="C93" s="510"/>
      <c r="D93" s="458"/>
      <c r="E93" s="469">
        <f t="shared" si="16"/>
        <v>0</v>
      </c>
      <c r="F93" s="503"/>
      <c r="G93" s="465"/>
      <c r="H93" s="466">
        <f t="shared" si="17"/>
        <v>0</v>
      </c>
      <c r="I93" s="495"/>
      <c r="J93" s="467"/>
      <c r="K93" s="468">
        <f t="shared" si="18"/>
        <v>0</v>
      </c>
      <c r="L93" s="661"/>
      <c r="M93" s="662"/>
      <c r="N93" s="663">
        <f t="shared" si="19"/>
        <v>0</v>
      </c>
      <c r="O93" s="488">
        <f t="shared" si="14"/>
        <v>0</v>
      </c>
      <c r="P93" s="464">
        <f t="shared" si="15"/>
        <v>0</v>
      </c>
      <c r="Q93" s="562"/>
      <c r="R93" s="420"/>
      <c r="S93" s="420"/>
      <c r="T93" s="420"/>
      <c r="U93" s="420"/>
      <c r="V93" s="420"/>
    </row>
    <row r="94" spans="1:22" s="445" customFormat="1" x14ac:dyDescent="0.2">
      <c r="A94" s="550"/>
      <c r="B94" s="551"/>
      <c r="C94" s="510"/>
      <c r="D94" s="458"/>
      <c r="E94" s="469">
        <f t="shared" si="16"/>
        <v>0</v>
      </c>
      <c r="F94" s="503"/>
      <c r="G94" s="465"/>
      <c r="H94" s="466">
        <f t="shared" si="17"/>
        <v>0</v>
      </c>
      <c r="I94" s="495"/>
      <c r="J94" s="467"/>
      <c r="K94" s="468">
        <f t="shared" si="18"/>
        <v>0</v>
      </c>
      <c r="L94" s="661"/>
      <c r="M94" s="662"/>
      <c r="N94" s="663">
        <f t="shared" si="19"/>
        <v>0</v>
      </c>
      <c r="O94" s="488">
        <f t="shared" si="14"/>
        <v>0</v>
      </c>
      <c r="P94" s="464">
        <f t="shared" si="15"/>
        <v>0</v>
      </c>
      <c r="Q94" s="562"/>
      <c r="R94" s="420"/>
      <c r="S94" s="420"/>
      <c r="T94" s="420"/>
      <c r="U94" s="420"/>
      <c r="V94" s="420"/>
    </row>
    <row r="95" spans="1:22" s="445" customFormat="1" x14ac:dyDescent="0.2">
      <c r="A95" s="550"/>
      <c r="B95" s="551"/>
      <c r="C95" s="510"/>
      <c r="D95" s="458"/>
      <c r="E95" s="469">
        <f t="shared" si="16"/>
        <v>0</v>
      </c>
      <c r="F95" s="503"/>
      <c r="G95" s="465"/>
      <c r="H95" s="466">
        <f t="shared" si="17"/>
        <v>0</v>
      </c>
      <c r="I95" s="495"/>
      <c r="J95" s="467"/>
      <c r="K95" s="468">
        <f t="shared" si="18"/>
        <v>0</v>
      </c>
      <c r="L95" s="661"/>
      <c r="M95" s="662"/>
      <c r="N95" s="663">
        <f t="shared" si="19"/>
        <v>0</v>
      </c>
      <c r="O95" s="488">
        <f t="shared" si="14"/>
        <v>0</v>
      </c>
      <c r="P95" s="464">
        <f t="shared" si="15"/>
        <v>0</v>
      </c>
      <c r="Q95" s="562"/>
      <c r="R95" s="420"/>
      <c r="S95" s="420"/>
      <c r="T95" s="420"/>
      <c r="U95" s="420"/>
      <c r="V95" s="420"/>
    </row>
    <row r="96" spans="1:22" s="445" customFormat="1" x14ac:dyDescent="0.2">
      <c r="A96" s="550"/>
      <c r="B96" s="551"/>
      <c r="C96" s="510"/>
      <c r="D96" s="458"/>
      <c r="E96" s="469">
        <f t="shared" si="16"/>
        <v>0</v>
      </c>
      <c r="F96" s="503"/>
      <c r="G96" s="465"/>
      <c r="H96" s="466">
        <f t="shared" si="17"/>
        <v>0</v>
      </c>
      <c r="I96" s="495"/>
      <c r="J96" s="467"/>
      <c r="K96" s="468">
        <f t="shared" si="18"/>
        <v>0</v>
      </c>
      <c r="L96" s="661"/>
      <c r="M96" s="662"/>
      <c r="N96" s="663">
        <f t="shared" si="19"/>
        <v>0</v>
      </c>
      <c r="O96" s="488">
        <f>C96+F96+I96+L96</f>
        <v>0</v>
      </c>
      <c r="P96" s="464">
        <f>E96+H96+K96+N96</f>
        <v>0</v>
      </c>
      <c r="Q96" s="562"/>
      <c r="R96" s="420"/>
      <c r="S96" s="420"/>
      <c r="T96" s="420"/>
      <c r="U96" s="420"/>
      <c r="V96" s="420"/>
    </row>
    <row r="97" spans="1:22" s="445" customFormat="1" x14ac:dyDescent="0.2">
      <c r="A97" s="1077" t="s">
        <v>197</v>
      </c>
      <c r="B97" s="1078"/>
      <c r="C97" s="509">
        <f>SUM(C98:C119)</f>
        <v>0</v>
      </c>
      <c r="D97" s="452"/>
      <c r="E97" s="452">
        <f>SUM(E98:E119)</f>
        <v>0</v>
      </c>
      <c r="F97" s="501">
        <f>SUM(F98:F119)</f>
        <v>0</v>
      </c>
      <c r="G97" s="453"/>
      <c r="H97" s="454">
        <f>SUM(H98:H119)</f>
        <v>0</v>
      </c>
      <c r="I97" s="493">
        <f>SUM(I98:I119)</f>
        <v>0</v>
      </c>
      <c r="J97" s="455"/>
      <c r="K97" s="456">
        <f>SUM(K98:K119)</f>
        <v>0</v>
      </c>
      <c r="L97" s="655">
        <f>SUM(L98:L119)</f>
        <v>0</v>
      </c>
      <c r="M97" s="656"/>
      <c r="N97" s="657">
        <f>SUM(N98:N119)</f>
        <v>0</v>
      </c>
      <c r="O97" s="487">
        <f>C97+F97+I97+L97</f>
        <v>0</v>
      </c>
      <c r="P97" s="457">
        <f>E97+H97+K97+N97</f>
        <v>0</v>
      </c>
      <c r="Q97" s="563"/>
      <c r="R97" s="420"/>
      <c r="S97" s="420"/>
      <c r="T97" s="420"/>
      <c r="U97" s="420"/>
      <c r="V97" s="420"/>
    </row>
    <row r="98" spans="1:22" s="445" customFormat="1" x14ac:dyDescent="0.2">
      <c r="A98" s="552"/>
      <c r="B98" s="551"/>
      <c r="C98" s="510"/>
      <c r="D98" s="458"/>
      <c r="E98" s="469">
        <f>C98*D98</f>
        <v>0</v>
      </c>
      <c r="F98" s="503"/>
      <c r="G98" s="465"/>
      <c r="H98" s="466">
        <f>F98*G98</f>
        <v>0</v>
      </c>
      <c r="I98" s="495"/>
      <c r="J98" s="467"/>
      <c r="K98" s="468">
        <f>I98*J98</f>
        <v>0</v>
      </c>
      <c r="L98" s="661"/>
      <c r="M98" s="662"/>
      <c r="N98" s="663">
        <f>L98*M98</f>
        <v>0</v>
      </c>
      <c r="O98" s="488">
        <f t="shared" ref="O98:O118" si="20">C98+F98+I98+L98</f>
        <v>0</v>
      </c>
      <c r="P98" s="464">
        <f t="shared" ref="P98:P118" si="21">E98+H98+K98+N98</f>
        <v>0</v>
      </c>
      <c r="Q98" s="562"/>
      <c r="R98" s="420"/>
      <c r="S98" s="420"/>
      <c r="T98" s="420"/>
      <c r="U98" s="420"/>
      <c r="V98" s="420"/>
    </row>
    <row r="99" spans="1:22" s="445" customFormat="1" x14ac:dyDescent="0.2">
      <c r="A99" s="552"/>
      <c r="B99" s="551"/>
      <c r="C99" s="510"/>
      <c r="D99" s="458"/>
      <c r="E99" s="469">
        <f t="shared" ref="E99:E119" si="22">C99*D99</f>
        <v>0</v>
      </c>
      <c r="F99" s="503"/>
      <c r="G99" s="465"/>
      <c r="H99" s="466">
        <f t="shared" ref="H99:H119" si="23">F99*G99</f>
        <v>0</v>
      </c>
      <c r="I99" s="495"/>
      <c r="J99" s="467"/>
      <c r="K99" s="468">
        <f t="shared" ref="K99:K119" si="24">I99*J99</f>
        <v>0</v>
      </c>
      <c r="L99" s="661"/>
      <c r="M99" s="662"/>
      <c r="N99" s="663">
        <f t="shared" ref="N99:N119" si="25">L99*M99</f>
        <v>0</v>
      </c>
      <c r="O99" s="488">
        <f t="shared" si="20"/>
        <v>0</v>
      </c>
      <c r="P99" s="464">
        <f t="shared" si="21"/>
        <v>0</v>
      </c>
      <c r="Q99" s="562"/>
      <c r="R99" s="420"/>
      <c r="S99" s="420"/>
      <c r="T99" s="420"/>
      <c r="U99" s="420"/>
      <c r="V99" s="420"/>
    </row>
    <row r="100" spans="1:22" s="445" customFormat="1" x14ac:dyDescent="0.2">
      <c r="A100" s="552"/>
      <c r="B100" s="551"/>
      <c r="C100" s="510"/>
      <c r="D100" s="458"/>
      <c r="E100" s="469">
        <f t="shared" si="22"/>
        <v>0</v>
      </c>
      <c r="F100" s="503"/>
      <c r="G100" s="465"/>
      <c r="H100" s="466">
        <f t="shared" si="23"/>
        <v>0</v>
      </c>
      <c r="I100" s="495"/>
      <c r="J100" s="467"/>
      <c r="K100" s="468">
        <f t="shared" si="24"/>
        <v>0</v>
      </c>
      <c r="L100" s="661"/>
      <c r="M100" s="662"/>
      <c r="N100" s="663">
        <f t="shared" si="25"/>
        <v>0</v>
      </c>
      <c r="O100" s="488">
        <f t="shared" si="20"/>
        <v>0</v>
      </c>
      <c r="P100" s="464">
        <f t="shared" si="21"/>
        <v>0</v>
      </c>
      <c r="Q100" s="562"/>
      <c r="R100" s="420"/>
      <c r="S100" s="420"/>
      <c r="T100" s="420"/>
      <c r="U100" s="420"/>
      <c r="V100" s="420"/>
    </row>
    <row r="101" spans="1:22" s="445" customFormat="1" x14ac:dyDescent="0.2">
      <c r="A101" s="552"/>
      <c r="B101" s="551"/>
      <c r="C101" s="510"/>
      <c r="D101" s="458"/>
      <c r="E101" s="469">
        <f t="shared" si="22"/>
        <v>0</v>
      </c>
      <c r="F101" s="503"/>
      <c r="G101" s="465"/>
      <c r="H101" s="466">
        <f t="shared" si="23"/>
        <v>0</v>
      </c>
      <c r="I101" s="495"/>
      <c r="J101" s="467"/>
      <c r="K101" s="468">
        <f t="shared" si="24"/>
        <v>0</v>
      </c>
      <c r="L101" s="661"/>
      <c r="M101" s="662"/>
      <c r="N101" s="663">
        <f t="shared" si="25"/>
        <v>0</v>
      </c>
      <c r="O101" s="488">
        <f t="shared" si="20"/>
        <v>0</v>
      </c>
      <c r="P101" s="464">
        <f t="shared" si="21"/>
        <v>0</v>
      </c>
      <c r="Q101" s="562"/>
      <c r="R101" s="420"/>
      <c r="S101" s="420"/>
      <c r="T101" s="420"/>
      <c r="U101" s="420"/>
      <c r="V101" s="420"/>
    </row>
    <row r="102" spans="1:22" s="445" customFormat="1" x14ac:dyDescent="0.2">
      <c r="A102" s="552"/>
      <c r="B102" s="551"/>
      <c r="C102" s="510"/>
      <c r="D102" s="458"/>
      <c r="E102" s="469">
        <f t="shared" si="22"/>
        <v>0</v>
      </c>
      <c r="F102" s="503"/>
      <c r="G102" s="465"/>
      <c r="H102" s="466">
        <f t="shared" si="23"/>
        <v>0</v>
      </c>
      <c r="I102" s="495"/>
      <c r="J102" s="467"/>
      <c r="K102" s="468">
        <f t="shared" si="24"/>
        <v>0</v>
      </c>
      <c r="L102" s="661"/>
      <c r="M102" s="662"/>
      <c r="N102" s="663">
        <f t="shared" si="25"/>
        <v>0</v>
      </c>
      <c r="O102" s="488">
        <f t="shared" si="20"/>
        <v>0</v>
      </c>
      <c r="P102" s="464">
        <f t="shared" si="21"/>
        <v>0</v>
      </c>
      <c r="Q102" s="562"/>
      <c r="R102" s="420"/>
      <c r="S102" s="420"/>
      <c r="T102" s="420"/>
      <c r="U102" s="420"/>
      <c r="V102" s="420"/>
    </row>
    <row r="103" spans="1:22" s="445" customFormat="1" x14ac:dyDescent="0.2">
      <c r="A103" s="552"/>
      <c r="B103" s="551"/>
      <c r="C103" s="510"/>
      <c r="D103" s="458"/>
      <c r="E103" s="469">
        <f t="shared" si="22"/>
        <v>0</v>
      </c>
      <c r="F103" s="503"/>
      <c r="G103" s="465"/>
      <c r="H103" s="466">
        <f t="shared" si="23"/>
        <v>0</v>
      </c>
      <c r="I103" s="495"/>
      <c r="J103" s="467"/>
      <c r="K103" s="468">
        <f t="shared" si="24"/>
        <v>0</v>
      </c>
      <c r="L103" s="661"/>
      <c r="M103" s="662"/>
      <c r="N103" s="663">
        <f t="shared" si="25"/>
        <v>0</v>
      </c>
      <c r="O103" s="488">
        <f t="shared" si="20"/>
        <v>0</v>
      </c>
      <c r="P103" s="464">
        <f t="shared" si="21"/>
        <v>0</v>
      </c>
      <c r="Q103" s="562"/>
      <c r="R103" s="420"/>
      <c r="S103" s="420"/>
      <c r="T103" s="420"/>
      <c r="U103" s="420"/>
      <c r="V103" s="420"/>
    </row>
    <row r="104" spans="1:22" s="445" customFormat="1" x14ac:dyDescent="0.2">
      <c r="A104" s="552"/>
      <c r="B104" s="551"/>
      <c r="C104" s="510"/>
      <c r="D104" s="458"/>
      <c r="E104" s="469">
        <f t="shared" si="22"/>
        <v>0</v>
      </c>
      <c r="F104" s="503"/>
      <c r="G104" s="465"/>
      <c r="H104" s="466">
        <f t="shared" si="23"/>
        <v>0</v>
      </c>
      <c r="I104" s="495"/>
      <c r="J104" s="467"/>
      <c r="K104" s="468">
        <f t="shared" si="24"/>
        <v>0</v>
      </c>
      <c r="L104" s="661"/>
      <c r="M104" s="662"/>
      <c r="N104" s="663">
        <f t="shared" si="25"/>
        <v>0</v>
      </c>
      <c r="O104" s="488">
        <f t="shared" si="20"/>
        <v>0</v>
      </c>
      <c r="P104" s="464">
        <f t="shared" si="21"/>
        <v>0</v>
      </c>
      <c r="Q104" s="562"/>
      <c r="R104" s="420"/>
      <c r="S104" s="420"/>
      <c r="T104" s="420"/>
      <c r="U104" s="420"/>
      <c r="V104" s="420"/>
    </row>
    <row r="105" spans="1:22" s="445" customFormat="1" x14ac:dyDescent="0.2">
      <c r="A105" s="552"/>
      <c r="B105" s="551"/>
      <c r="C105" s="510"/>
      <c r="D105" s="458"/>
      <c r="E105" s="469">
        <f t="shared" si="22"/>
        <v>0</v>
      </c>
      <c r="F105" s="503"/>
      <c r="G105" s="465"/>
      <c r="H105" s="466">
        <f t="shared" si="23"/>
        <v>0</v>
      </c>
      <c r="I105" s="495"/>
      <c r="J105" s="467"/>
      <c r="K105" s="468">
        <f t="shared" si="24"/>
        <v>0</v>
      </c>
      <c r="L105" s="661"/>
      <c r="M105" s="662"/>
      <c r="N105" s="663">
        <f t="shared" si="25"/>
        <v>0</v>
      </c>
      <c r="O105" s="488">
        <f t="shared" si="20"/>
        <v>0</v>
      </c>
      <c r="P105" s="464">
        <f t="shared" si="21"/>
        <v>0</v>
      </c>
      <c r="Q105" s="562"/>
      <c r="R105" s="420"/>
      <c r="S105" s="420"/>
      <c r="T105" s="420"/>
      <c r="U105" s="420"/>
      <c r="V105" s="420"/>
    </row>
    <row r="106" spans="1:22" s="445" customFormat="1" x14ac:dyDescent="0.2">
      <c r="A106" s="552"/>
      <c r="B106" s="551"/>
      <c r="C106" s="510"/>
      <c r="D106" s="458"/>
      <c r="E106" s="469">
        <f t="shared" si="22"/>
        <v>0</v>
      </c>
      <c r="F106" s="503"/>
      <c r="G106" s="465"/>
      <c r="H106" s="466">
        <f t="shared" si="23"/>
        <v>0</v>
      </c>
      <c r="I106" s="495"/>
      <c r="J106" s="467"/>
      <c r="K106" s="468">
        <f t="shared" si="24"/>
        <v>0</v>
      </c>
      <c r="L106" s="661"/>
      <c r="M106" s="662"/>
      <c r="N106" s="663">
        <f t="shared" si="25"/>
        <v>0</v>
      </c>
      <c r="O106" s="488">
        <f t="shared" si="20"/>
        <v>0</v>
      </c>
      <c r="P106" s="464">
        <f t="shared" si="21"/>
        <v>0</v>
      </c>
      <c r="Q106" s="562"/>
      <c r="R106" s="420"/>
      <c r="S106" s="420"/>
      <c r="T106" s="420"/>
      <c r="U106" s="420"/>
      <c r="V106" s="420"/>
    </row>
    <row r="107" spans="1:22" s="445" customFormat="1" x14ac:dyDescent="0.2">
      <c r="A107" s="552"/>
      <c r="B107" s="551"/>
      <c r="C107" s="510"/>
      <c r="D107" s="458"/>
      <c r="E107" s="469">
        <f t="shared" si="22"/>
        <v>0</v>
      </c>
      <c r="F107" s="503"/>
      <c r="G107" s="465"/>
      <c r="H107" s="466">
        <f t="shared" si="23"/>
        <v>0</v>
      </c>
      <c r="I107" s="495"/>
      <c r="J107" s="467"/>
      <c r="K107" s="468">
        <f t="shared" si="24"/>
        <v>0</v>
      </c>
      <c r="L107" s="661"/>
      <c r="M107" s="662"/>
      <c r="N107" s="663">
        <f t="shared" si="25"/>
        <v>0</v>
      </c>
      <c r="O107" s="488">
        <f t="shared" si="20"/>
        <v>0</v>
      </c>
      <c r="P107" s="464">
        <f t="shared" si="21"/>
        <v>0</v>
      </c>
      <c r="Q107" s="562"/>
      <c r="R107" s="420"/>
      <c r="S107" s="420"/>
      <c r="T107" s="420"/>
      <c r="U107" s="420"/>
      <c r="V107" s="420"/>
    </row>
    <row r="108" spans="1:22" s="445" customFormat="1" x14ac:dyDescent="0.2">
      <c r="A108" s="552"/>
      <c r="B108" s="551"/>
      <c r="C108" s="510"/>
      <c r="D108" s="458"/>
      <c r="E108" s="469">
        <f t="shared" si="22"/>
        <v>0</v>
      </c>
      <c r="F108" s="503"/>
      <c r="G108" s="465"/>
      <c r="H108" s="466">
        <f t="shared" si="23"/>
        <v>0</v>
      </c>
      <c r="I108" s="495"/>
      <c r="J108" s="467"/>
      <c r="K108" s="468">
        <f t="shared" si="24"/>
        <v>0</v>
      </c>
      <c r="L108" s="661"/>
      <c r="M108" s="662"/>
      <c r="N108" s="663">
        <f t="shared" si="25"/>
        <v>0</v>
      </c>
      <c r="O108" s="488">
        <f t="shared" si="20"/>
        <v>0</v>
      </c>
      <c r="P108" s="464">
        <f t="shared" si="21"/>
        <v>0</v>
      </c>
      <c r="Q108" s="562"/>
      <c r="R108" s="420"/>
      <c r="S108" s="420"/>
      <c r="T108" s="420"/>
      <c r="U108" s="420"/>
      <c r="V108" s="420"/>
    </row>
    <row r="109" spans="1:22" s="445" customFormat="1" x14ac:dyDescent="0.2">
      <c r="A109" s="552"/>
      <c r="B109" s="551"/>
      <c r="C109" s="510"/>
      <c r="D109" s="458"/>
      <c r="E109" s="469">
        <f t="shared" si="22"/>
        <v>0</v>
      </c>
      <c r="F109" s="503"/>
      <c r="G109" s="465"/>
      <c r="H109" s="466">
        <f t="shared" si="23"/>
        <v>0</v>
      </c>
      <c r="I109" s="495"/>
      <c r="J109" s="467"/>
      <c r="K109" s="468">
        <f t="shared" si="24"/>
        <v>0</v>
      </c>
      <c r="L109" s="661"/>
      <c r="M109" s="662"/>
      <c r="N109" s="663">
        <f t="shared" si="25"/>
        <v>0</v>
      </c>
      <c r="O109" s="488">
        <f t="shared" si="20"/>
        <v>0</v>
      </c>
      <c r="P109" s="464">
        <f t="shared" si="21"/>
        <v>0</v>
      </c>
      <c r="Q109" s="562"/>
      <c r="R109" s="420"/>
      <c r="S109" s="420"/>
      <c r="T109" s="420"/>
      <c r="U109" s="420"/>
      <c r="V109" s="420"/>
    </row>
    <row r="110" spans="1:22" s="445" customFormat="1" x14ac:dyDescent="0.2">
      <c r="A110" s="552"/>
      <c r="B110" s="551"/>
      <c r="C110" s="510"/>
      <c r="D110" s="458"/>
      <c r="E110" s="469">
        <f t="shared" si="22"/>
        <v>0</v>
      </c>
      <c r="F110" s="503"/>
      <c r="G110" s="465"/>
      <c r="H110" s="466">
        <f t="shared" si="23"/>
        <v>0</v>
      </c>
      <c r="I110" s="495"/>
      <c r="J110" s="467"/>
      <c r="K110" s="468">
        <f t="shared" si="24"/>
        <v>0</v>
      </c>
      <c r="L110" s="661"/>
      <c r="M110" s="662"/>
      <c r="N110" s="663">
        <f t="shared" si="25"/>
        <v>0</v>
      </c>
      <c r="O110" s="488">
        <f t="shared" si="20"/>
        <v>0</v>
      </c>
      <c r="P110" s="464">
        <f t="shared" si="21"/>
        <v>0</v>
      </c>
      <c r="Q110" s="562"/>
      <c r="R110" s="420"/>
      <c r="S110" s="420"/>
      <c r="T110" s="420"/>
      <c r="U110" s="420"/>
      <c r="V110" s="420"/>
    </row>
    <row r="111" spans="1:22" s="445" customFormat="1" x14ac:dyDescent="0.2">
      <c r="A111" s="552"/>
      <c r="B111" s="551"/>
      <c r="C111" s="510"/>
      <c r="D111" s="458"/>
      <c r="E111" s="469">
        <f t="shared" si="22"/>
        <v>0</v>
      </c>
      <c r="F111" s="503"/>
      <c r="G111" s="465"/>
      <c r="H111" s="466">
        <f t="shared" si="23"/>
        <v>0</v>
      </c>
      <c r="I111" s="495"/>
      <c r="J111" s="467"/>
      <c r="K111" s="468">
        <f t="shared" si="24"/>
        <v>0</v>
      </c>
      <c r="L111" s="661"/>
      <c r="M111" s="662"/>
      <c r="N111" s="663">
        <f t="shared" si="25"/>
        <v>0</v>
      </c>
      <c r="O111" s="488">
        <f t="shared" si="20"/>
        <v>0</v>
      </c>
      <c r="P111" s="464">
        <f t="shared" si="21"/>
        <v>0</v>
      </c>
      <c r="Q111" s="562"/>
      <c r="R111" s="420"/>
      <c r="S111" s="420"/>
      <c r="T111" s="420"/>
      <c r="U111" s="420"/>
      <c r="V111" s="420"/>
    </row>
    <row r="112" spans="1:22" s="445" customFormat="1" x14ac:dyDescent="0.2">
      <c r="A112" s="552"/>
      <c r="B112" s="551"/>
      <c r="C112" s="510"/>
      <c r="D112" s="458"/>
      <c r="E112" s="469">
        <f t="shared" si="22"/>
        <v>0</v>
      </c>
      <c r="F112" s="503"/>
      <c r="G112" s="465"/>
      <c r="H112" s="466">
        <f t="shared" si="23"/>
        <v>0</v>
      </c>
      <c r="I112" s="495"/>
      <c r="J112" s="467"/>
      <c r="K112" s="468">
        <f t="shared" si="24"/>
        <v>0</v>
      </c>
      <c r="L112" s="661"/>
      <c r="M112" s="662"/>
      <c r="N112" s="663">
        <f t="shared" si="25"/>
        <v>0</v>
      </c>
      <c r="O112" s="488">
        <f t="shared" si="20"/>
        <v>0</v>
      </c>
      <c r="P112" s="464">
        <f t="shared" si="21"/>
        <v>0</v>
      </c>
      <c r="Q112" s="562"/>
      <c r="R112" s="420"/>
      <c r="S112" s="420"/>
      <c r="T112" s="420"/>
      <c r="U112" s="420"/>
      <c r="V112" s="420"/>
    </row>
    <row r="113" spans="1:22" s="445" customFormat="1" x14ac:dyDescent="0.2">
      <c r="A113" s="552"/>
      <c r="B113" s="551"/>
      <c r="C113" s="510"/>
      <c r="D113" s="458"/>
      <c r="E113" s="469">
        <f t="shared" si="22"/>
        <v>0</v>
      </c>
      <c r="F113" s="503"/>
      <c r="G113" s="465"/>
      <c r="H113" s="466">
        <f t="shared" si="23"/>
        <v>0</v>
      </c>
      <c r="I113" s="495"/>
      <c r="J113" s="467"/>
      <c r="K113" s="468">
        <f t="shared" si="24"/>
        <v>0</v>
      </c>
      <c r="L113" s="661"/>
      <c r="M113" s="662"/>
      <c r="N113" s="663">
        <f t="shared" si="25"/>
        <v>0</v>
      </c>
      <c r="O113" s="488">
        <f t="shared" si="20"/>
        <v>0</v>
      </c>
      <c r="P113" s="464">
        <f t="shared" si="21"/>
        <v>0</v>
      </c>
      <c r="Q113" s="562"/>
      <c r="R113" s="420"/>
      <c r="S113" s="420"/>
      <c r="T113" s="420"/>
      <c r="U113" s="420"/>
      <c r="V113" s="420"/>
    </row>
    <row r="114" spans="1:22" s="445" customFormat="1" x14ac:dyDescent="0.2">
      <c r="A114" s="552"/>
      <c r="B114" s="551"/>
      <c r="C114" s="510"/>
      <c r="D114" s="458"/>
      <c r="E114" s="469">
        <f t="shared" si="22"/>
        <v>0</v>
      </c>
      <c r="F114" s="503"/>
      <c r="G114" s="465"/>
      <c r="H114" s="466">
        <f t="shared" si="23"/>
        <v>0</v>
      </c>
      <c r="I114" s="495"/>
      <c r="J114" s="467"/>
      <c r="K114" s="468">
        <f t="shared" si="24"/>
        <v>0</v>
      </c>
      <c r="L114" s="661"/>
      <c r="M114" s="662"/>
      <c r="N114" s="663">
        <f t="shared" si="25"/>
        <v>0</v>
      </c>
      <c r="O114" s="488">
        <f t="shared" si="20"/>
        <v>0</v>
      </c>
      <c r="P114" s="464">
        <f t="shared" si="21"/>
        <v>0</v>
      </c>
      <c r="Q114" s="562"/>
      <c r="R114" s="420"/>
      <c r="S114" s="420"/>
      <c r="T114" s="420"/>
      <c r="U114" s="420"/>
      <c r="V114" s="420"/>
    </row>
    <row r="115" spans="1:22" s="445" customFormat="1" x14ac:dyDescent="0.2">
      <c r="A115" s="552"/>
      <c r="B115" s="551"/>
      <c r="C115" s="510"/>
      <c r="D115" s="458"/>
      <c r="E115" s="469">
        <f t="shared" si="22"/>
        <v>0</v>
      </c>
      <c r="F115" s="503"/>
      <c r="G115" s="465"/>
      <c r="H115" s="466">
        <f t="shared" si="23"/>
        <v>0</v>
      </c>
      <c r="I115" s="495"/>
      <c r="J115" s="467"/>
      <c r="K115" s="468">
        <f t="shared" si="24"/>
        <v>0</v>
      </c>
      <c r="L115" s="661"/>
      <c r="M115" s="662"/>
      <c r="N115" s="663">
        <f t="shared" si="25"/>
        <v>0</v>
      </c>
      <c r="O115" s="488">
        <f t="shared" si="20"/>
        <v>0</v>
      </c>
      <c r="P115" s="464">
        <f t="shared" si="21"/>
        <v>0</v>
      </c>
      <c r="Q115" s="562"/>
      <c r="R115" s="420"/>
      <c r="S115" s="420"/>
      <c r="T115" s="420"/>
      <c r="U115" s="420"/>
      <c r="V115" s="420"/>
    </row>
    <row r="116" spans="1:22" s="445" customFormat="1" x14ac:dyDescent="0.2">
      <c r="A116" s="552"/>
      <c r="B116" s="551"/>
      <c r="C116" s="510"/>
      <c r="D116" s="458"/>
      <c r="E116" s="469">
        <f t="shared" si="22"/>
        <v>0</v>
      </c>
      <c r="F116" s="503"/>
      <c r="G116" s="465"/>
      <c r="H116" s="466">
        <f t="shared" si="23"/>
        <v>0</v>
      </c>
      <c r="I116" s="495"/>
      <c r="J116" s="467"/>
      <c r="K116" s="468">
        <f t="shared" si="24"/>
        <v>0</v>
      </c>
      <c r="L116" s="661"/>
      <c r="M116" s="662"/>
      <c r="N116" s="663">
        <f t="shared" si="25"/>
        <v>0</v>
      </c>
      <c r="O116" s="488">
        <f t="shared" si="20"/>
        <v>0</v>
      </c>
      <c r="P116" s="464">
        <f t="shared" si="21"/>
        <v>0</v>
      </c>
      <c r="Q116" s="562"/>
      <c r="R116" s="420"/>
      <c r="S116" s="420"/>
      <c r="T116" s="420"/>
      <c r="U116" s="420"/>
      <c r="V116" s="420"/>
    </row>
    <row r="117" spans="1:22" s="445" customFormat="1" x14ac:dyDescent="0.2">
      <c r="A117" s="552"/>
      <c r="B117" s="551"/>
      <c r="C117" s="510"/>
      <c r="D117" s="458"/>
      <c r="E117" s="469">
        <f t="shared" si="22"/>
        <v>0</v>
      </c>
      <c r="F117" s="503"/>
      <c r="G117" s="465"/>
      <c r="H117" s="466">
        <f t="shared" si="23"/>
        <v>0</v>
      </c>
      <c r="I117" s="495"/>
      <c r="J117" s="467"/>
      <c r="K117" s="468">
        <f t="shared" si="24"/>
        <v>0</v>
      </c>
      <c r="L117" s="661"/>
      <c r="M117" s="662"/>
      <c r="N117" s="663">
        <f t="shared" si="25"/>
        <v>0</v>
      </c>
      <c r="O117" s="488">
        <f t="shared" si="20"/>
        <v>0</v>
      </c>
      <c r="P117" s="464">
        <f t="shared" si="21"/>
        <v>0</v>
      </c>
      <c r="Q117" s="562"/>
      <c r="R117" s="420"/>
      <c r="S117" s="420"/>
      <c r="T117" s="420"/>
      <c r="U117" s="420"/>
      <c r="V117" s="420"/>
    </row>
    <row r="118" spans="1:22" s="445" customFormat="1" x14ac:dyDescent="0.2">
      <c r="A118" s="552"/>
      <c r="B118" s="551"/>
      <c r="C118" s="510"/>
      <c r="D118" s="458"/>
      <c r="E118" s="469">
        <f t="shared" si="22"/>
        <v>0</v>
      </c>
      <c r="F118" s="503"/>
      <c r="G118" s="465"/>
      <c r="H118" s="466">
        <f t="shared" si="23"/>
        <v>0</v>
      </c>
      <c r="I118" s="495"/>
      <c r="J118" s="467"/>
      <c r="K118" s="468">
        <f t="shared" si="24"/>
        <v>0</v>
      </c>
      <c r="L118" s="661"/>
      <c r="M118" s="662"/>
      <c r="N118" s="663">
        <f t="shared" si="25"/>
        <v>0</v>
      </c>
      <c r="O118" s="488">
        <f t="shared" si="20"/>
        <v>0</v>
      </c>
      <c r="P118" s="464">
        <f t="shared" si="21"/>
        <v>0</v>
      </c>
      <c r="Q118" s="562"/>
      <c r="R118" s="420"/>
      <c r="S118" s="420"/>
      <c r="T118" s="420"/>
      <c r="U118" s="420"/>
      <c r="V118" s="420"/>
    </row>
    <row r="119" spans="1:22" s="445" customFormat="1" x14ac:dyDescent="0.2">
      <c r="A119" s="552"/>
      <c r="B119" s="551"/>
      <c r="C119" s="510"/>
      <c r="D119" s="458"/>
      <c r="E119" s="469">
        <f t="shared" si="22"/>
        <v>0</v>
      </c>
      <c r="F119" s="503"/>
      <c r="G119" s="465"/>
      <c r="H119" s="466">
        <f t="shared" si="23"/>
        <v>0</v>
      </c>
      <c r="I119" s="495"/>
      <c r="J119" s="467"/>
      <c r="K119" s="468">
        <f t="shared" si="24"/>
        <v>0</v>
      </c>
      <c r="L119" s="661"/>
      <c r="M119" s="662"/>
      <c r="N119" s="663">
        <f t="shared" si="25"/>
        <v>0</v>
      </c>
      <c r="O119" s="488">
        <f>C119+F119+I119+L119</f>
        <v>0</v>
      </c>
      <c r="P119" s="464">
        <f>E119+H119+K119+N119</f>
        <v>0</v>
      </c>
      <c r="Q119" s="562"/>
      <c r="R119" s="420"/>
      <c r="S119" s="420"/>
      <c r="T119" s="420"/>
      <c r="U119" s="420"/>
      <c r="V119" s="420"/>
    </row>
    <row r="120" spans="1:22" s="445" customFormat="1" x14ac:dyDescent="0.2">
      <c r="A120" s="1077" t="s">
        <v>195</v>
      </c>
      <c r="B120" s="1078"/>
      <c r="C120" s="509">
        <f>SUM(C121:C141)</f>
        <v>0</v>
      </c>
      <c r="D120" s="452"/>
      <c r="E120" s="452">
        <f>SUM(E121:E141)</f>
        <v>0</v>
      </c>
      <c r="F120" s="501">
        <f>SUM(F121:F141)</f>
        <v>0</v>
      </c>
      <c r="G120" s="453"/>
      <c r="H120" s="454">
        <f>SUM(H121:H141)</f>
        <v>0</v>
      </c>
      <c r="I120" s="493">
        <f>SUM(I121:I141)</f>
        <v>0</v>
      </c>
      <c r="J120" s="455"/>
      <c r="K120" s="456">
        <f>SUM(K121:K141)</f>
        <v>0</v>
      </c>
      <c r="L120" s="655">
        <f>SUM(L121:L141)</f>
        <v>0</v>
      </c>
      <c r="M120" s="656"/>
      <c r="N120" s="657">
        <f>SUM(N121:N141)</f>
        <v>0</v>
      </c>
      <c r="O120" s="487">
        <f>C120+F120+I120+L120</f>
        <v>0</v>
      </c>
      <c r="P120" s="457">
        <f>E120+H120+K120+N120</f>
        <v>0</v>
      </c>
      <c r="Q120" s="563"/>
      <c r="R120" s="420"/>
      <c r="S120" s="420"/>
      <c r="T120" s="420"/>
      <c r="U120" s="420"/>
      <c r="V120" s="420"/>
    </row>
    <row r="121" spans="1:22" s="445" customFormat="1" x14ac:dyDescent="0.2">
      <c r="A121" s="550"/>
      <c r="B121" s="551"/>
      <c r="C121" s="510"/>
      <c r="D121" s="458"/>
      <c r="E121" s="469">
        <f>C121*D121</f>
        <v>0</v>
      </c>
      <c r="F121" s="503"/>
      <c r="G121" s="465"/>
      <c r="H121" s="466">
        <f>F121*G121</f>
        <v>0</v>
      </c>
      <c r="I121" s="495"/>
      <c r="J121" s="467"/>
      <c r="K121" s="468">
        <f>I121*J121</f>
        <v>0</v>
      </c>
      <c r="L121" s="661"/>
      <c r="M121" s="662"/>
      <c r="N121" s="663">
        <f>L121*M121</f>
        <v>0</v>
      </c>
      <c r="O121" s="488">
        <f t="shared" ref="O121:O140" si="26">C121+F121+I121+L121</f>
        <v>0</v>
      </c>
      <c r="P121" s="464">
        <f t="shared" ref="P121:P140" si="27">E121+H121+K121+N121</f>
        <v>0</v>
      </c>
      <c r="Q121" s="562"/>
      <c r="R121" s="420"/>
      <c r="S121" s="420"/>
      <c r="T121" s="420"/>
      <c r="U121" s="420"/>
      <c r="V121" s="420"/>
    </row>
    <row r="122" spans="1:22" s="445" customFormat="1" x14ac:dyDescent="0.2">
      <c r="A122" s="550"/>
      <c r="B122" s="551"/>
      <c r="C122" s="510"/>
      <c r="D122" s="458"/>
      <c r="E122" s="469">
        <f t="shared" ref="E122:E141" si="28">C122*D122</f>
        <v>0</v>
      </c>
      <c r="F122" s="503"/>
      <c r="G122" s="465"/>
      <c r="H122" s="466">
        <f t="shared" ref="H122:H141" si="29">F122*G122</f>
        <v>0</v>
      </c>
      <c r="I122" s="495"/>
      <c r="J122" s="467"/>
      <c r="K122" s="468">
        <f t="shared" ref="K122:K141" si="30">I122*J122</f>
        <v>0</v>
      </c>
      <c r="L122" s="661"/>
      <c r="M122" s="662"/>
      <c r="N122" s="663">
        <f t="shared" ref="N122:N141" si="31">L122*M122</f>
        <v>0</v>
      </c>
      <c r="O122" s="488">
        <f t="shared" si="26"/>
        <v>0</v>
      </c>
      <c r="P122" s="464">
        <f t="shared" si="27"/>
        <v>0</v>
      </c>
      <c r="Q122" s="562"/>
      <c r="R122" s="420"/>
      <c r="S122" s="420"/>
      <c r="T122" s="420"/>
      <c r="U122" s="420"/>
      <c r="V122" s="420"/>
    </row>
    <row r="123" spans="1:22" s="445" customFormat="1" x14ac:dyDescent="0.2">
      <c r="A123" s="550"/>
      <c r="B123" s="551"/>
      <c r="C123" s="510"/>
      <c r="D123" s="458"/>
      <c r="E123" s="469">
        <f t="shared" si="28"/>
        <v>0</v>
      </c>
      <c r="F123" s="503"/>
      <c r="G123" s="465"/>
      <c r="H123" s="466">
        <f t="shared" si="29"/>
        <v>0</v>
      </c>
      <c r="I123" s="495"/>
      <c r="J123" s="467"/>
      <c r="K123" s="468">
        <f t="shared" si="30"/>
        <v>0</v>
      </c>
      <c r="L123" s="661"/>
      <c r="M123" s="662"/>
      <c r="N123" s="663">
        <f t="shared" si="31"/>
        <v>0</v>
      </c>
      <c r="O123" s="488">
        <f t="shared" si="26"/>
        <v>0</v>
      </c>
      <c r="P123" s="464">
        <f t="shared" si="27"/>
        <v>0</v>
      </c>
      <c r="Q123" s="562"/>
      <c r="R123" s="420"/>
      <c r="S123" s="420"/>
      <c r="T123" s="420"/>
      <c r="U123" s="420"/>
      <c r="V123" s="420"/>
    </row>
    <row r="124" spans="1:22" s="445" customFormat="1" ht="13.5" customHeight="1" x14ac:dyDescent="0.2">
      <c r="A124" s="550"/>
      <c r="B124" s="551"/>
      <c r="C124" s="510"/>
      <c r="D124" s="458"/>
      <c r="E124" s="469">
        <f t="shared" si="28"/>
        <v>0</v>
      </c>
      <c r="F124" s="503"/>
      <c r="G124" s="465"/>
      <c r="H124" s="466">
        <f t="shared" si="29"/>
        <v>0</v>
      </c>
      <c r="I124" s="495"/>
      <c r="J124" s="467"/>
      <c r="K124" s="468">
        <f t="shared" si="30"/>
        <v>0</v>
      </c>
      <c r="L124" s="661"/>
      <c r="M124" s="662"/>
      <c r="N124" s="663">
        <f t="shared" si="31"/>
        <v>0</v>
      </c>
      <c r="O124" s="488">
        <f t="shared" si="26"/>
        <v>0</v>
      </c>
      <c r="P124" s="464">
        <f t="shared" si="27"/>
        <v>0</v>
      </c>
      <c r="Q124" s="562"/>
      <c r="R124" s="420"/>
      <c r="S124" s="420"/>
      <c r="T124" s="420"/>
      <c r="U124" s="420"/>
      <c r="V124" s="420"/>
    </row>
    <row r="125" spans="1:22" s="445" customFormat="1" ht="13.5" customHeight="1" x14ac:dyDescent="0.2">
      <c r="A125" s="550"/>
      <c r="B125" s="551"/>
      <c r="C125" s="510"/>
      <c r="D125" s="458"/>
      <c r="E125" s="469">
        <f t="shared" si="28"/>
        <v>0</v>
      </c>
      <c r="F125" s="503"/>
      <c r="G125" s="465"/>
      <c r="H125" s="466">
        <f t="shared" si="29"/>
        <v>0</v>
      </c>
      <c r="I125" s="495"/>
      <c r="J125" s="467"/>
      <c r="K125" s="468">
        <f t="shared" si="30"/>
        <v>0</v>
      </c>
      <c r="L125" s="661"/>
      <c r="M125" s="662"/>
      <c r="N125" s="663">
        <f t="shared" si="31"/>
        <v>0</v>
      </c>
      <c r="O125" s="488">
        <f t="shared" si="26"/>
        <v>0</v>
      </c>
      <c r="P125" s="464">
        <f t="shared" si="27"/>
        <v>0</v>
      </c>
      <c r="Q125" s="562"/>
      <c r="R125" s="420"/>
      <c r="S125" s="420"/>
      <c r="T125" s="420"/>
      <c r="U125" s="420"/>
      <c r="V125" s="420"/>
    </row>
    <row r="126" spans="1:22" s="445" customFormat="1" ht="13.5" customHeight="1" x14ac:dyDescent="0.2">
      <c r="A126" s="550"/>
      <c r="B126" s="551"/>
      <c r="C126" s="510"/>
      <c r="D126" s="458"/>
      <c r="E126" s="469">
        <f t="shared" si="28"/>
        <v>0</v>
      </c>
      <c r="F126" s="503"/>
      <c r="G126" s="465"/>
      <c r="H126" s="466">
        <f t="shared" si="29"/>
        <v>0</v>
      </c>
      <c r="I126" s="495"/>
      <c r="J126" s="467"/>
      <c r="K126" s="468">
        <f t="shared" si="30"/>
        <v>0</v>
      </c>
      <c r="L126" s="661"/>
      <c r="M126" s="662"/>
      <c r="N126" s="663">
        <f t="shared" si="31"/>
        <v>0</v>
      </c>
      <c r="O126" s="488">
        <f t="shared" si="26"/>
        <v>0</v>
      </c>
      <c r="P126" s="464">
        <f t="shared" si="27"/>
        <v>0</v>
      </c>
      <c r="Q126" s="562"/>
      <c r="R126" s="420"/>
      <c r="S126" s="420"/>
      <c r="T126" s="420"/>
      <c r="U126" s="420"/>
      <c r="V126" s="420"/>
    </row>
    <row r="127" spans="1:22" s="445" customFormat="1" ht="13.5" customHeight="1" x14ac:dyDescent="0.2">
      <c r="A127" s="550"/>
      <c r="B127" s="551"/>
      <c r="C127" s="510"/>
      <c r="D127" s="458"/>
      <c r="E127" s="469">
        <f t="shared" si="28"/>
        <v>0</v>
      </c>
      <c r="F127" s="503"/>
      <c r="G127" s="465"/>
      <c r="H127" s="466">
        <f t="shared" si="29"/>
        <v>0</v>
      </c>
      <c r="I127" s="495"/>
      <c r="J127" s="467"/>
      <c r="K127" s="468">
        <f t="shared" si="30"/>
        <v>0</v>
      </c>
      <c r="L127" s="661"/>
      <c r="M127" s="662"/>
      <c r="N127" s="663">
        <f t="shared" si="31"/>
        <v>0</v>
      </c>
      <c r="O127" s="488">
        <f t="shared" si="26"/>
        <v>0</v>
      </c>
      <c r="P127" s="464">
        <f t="shared" si="27"/>
        <v>0</v>
      </c>
      <c r="Q127" s="562"/>
      <c r="R127" s="420"/>
      <c r="S127" s="420"/>
      <c r="T127" s="420"/>
      <c r="U127" s="420"/>
      <c r="V127" s="420"/>
    </row>
    <row r="128" spans="1:22" s="445" customFormat="1" ht="13.5" customHeight="1" x14ac:dyDescent="0.2">
      <c r="A128" s="550"/>
      <c r="B128" s="551"/>
      <c r="C128" s="510"/>
      <c r="D128" s="458"/>
      <c r="E128" s="469">
        <f t="shared" si="28"/>
        <v>0</v>
      </c>
      <c r="F128" s="503"/>
      <c r="G128" s="465"/>
      <c r="H128" s="466">
        <f t="shared" si="29"/>
        <v>0</v>
      </c>
      <c r="I128" s="495"/>
      <c r="J128" s="467"/>
      <c r="K128" s="468">
        <f t="shared" si="30"/>
        <v>0</v>
      </c>
      <c r="L128" s="661"/>
      <c r="M128" s="662"/>
      <c r="N128" s="663">
        <f t="shared" si="31"/>
        <v>0</v>
      </c>
      <c r="O128" s="488">
        <f t="shared" si="26"/>
        <v>0</v>
      </c>
      <c r="P128" s="464">
        <f t="shared" si="27"/>
        <v>0</v>
      </c>
      <c r="Q128" s="562"/>
      <c r="R128" s="420"/>
      <c r="S128" s="420"/>
      <c r="T128" s="420"/>
      <c r="U128" s="420"/>
      <c r="V128" s="420"/>
    </row>
    <row r="129" spans="1:22" s="445" customFormat="1" ht="13.5" customHeight="1" x14ac:dyDescent="0.2">
      <c r="A129" s="550"/>
      <c r="B129" s="551"/>
      <c r="C129" s="510"/>
      <c r="D129" s="458"/>
      <c r="E129" s="469">
        <f t="shared" si="28"/>
        <v>0</v>
      </c>
      <c r="F129" s="503"/>
      <c r="G129" s="465"/>
      <c r="H129" s="466">
        <f t="shared" si="29"/>
        <v>0</v>
      </c>
      <c r="I129" s="495"/>
      <c r="J129" s="467"/>
      <c r="K129" s="468">
        <f t="shared" si="30"/>
        <v>0</v>
      </c>
      <c r="L129" s="661"/>
      <c r="M129" s="662"/>
      <c r="N129" s="663">
        <f t="shared" si="31"/>
        <v>0</v>
      </c>
      <c r="O129" s="488">
        <f t="shared" si="26"/>
        <v>0</v>
      </c>
      <c r="P129" s="464">
        <f t="shared" si="27"/>
        <v>0</v>
      </c>
      <c r="Q129" s="562"/>
      <c r="R129" s="420"/>
      <c r="S129" s="420"/>
      <c r="T129" s="420"/>
      <c r="U129" s="420"/>
      <c r="V129" s="420"/>
    </row>
    <row r="130" spans="1:22" s="445" customFormat="1" ht="13.5" customHeight="1" x14ac:dyDescent="0.2">
      <c r="A130" s="550"/>
      <c r="B130" s="551"/>
      <c r="C130" s="510"/>
      <c r="D130" s="458"/>
      <c r="E130" s="469">
        <f t="shared" si="28"/>
        <v>0</v>
      </c>
      <c r="F130" s="503"/>
      <c r="G130" s="465"/>
      <c r="H130" s="466">
        <f t="shared" si="29"/>
        <v>0</v>
      </c>
      <c r="I130" s="495"/>
      <c r="J130" s="467"/>
      <c r="K130" s="468">
        <f t="shared" si="30"/>
        <v>0</v>
      </c>
      <c r="L130" s="661"/>
      <c r="M130" s="662"/>
      <c r="N130" s="663">
        <f t="shared" si="31"/>
        <v>0</v>
      </c>
      <c r="O130" s="488">
        <f t="shared" si="26"/>
        <v>0</v>
      </c>
      <c r="P130" s="464">
        <f t="shared" si="27"/>
        <v>0</v>
      </c>
      <c r="Q130" s="562"/>
      <c r="R130" s="420"/>
      <c r="S130" s="420"/>
      <c r="T130" s="420"/>
      <c r="U130" s="420"/>
      <c r="V130" s="420"/>
    </row>
    <row r="131" spans="1:22" s="445" customFormat="1" ht="13.5" customHeight="1" x14ac:dyDescent="0.2">
      <c r="A131" s="550"/>
      <c r="B131" s="551"/>
      <c r="C131" s="510"/>
      <c r="D131" s="458"/>
      <c r="E131" s="469">
        <f t="shared" si="28"/>
        <v>0</v>
      </c>
      <c r="F131" s="503"/>
      <c r="G131" s="465"/>
      <c r="H131" s="466">
        <f t="shared" si="29"/>
        <v>0</v>
      </c>
      <c r="I131" s="495"/>
      <c r="J131" s="467"/>
      <c r="K131" s="468">
        <f t="shared" si="30"/>
        <v>0</v>
      </c>
      <c r="L131" s="661"/>
      <c r="M131" s="662"/>
      <c r="N131" s="663">
        <f t="shared" si="31"/>
        <v>0</v>
      </c>
      <c r="O131" s="488">
        <f t="shared" si="26"/>
        <v>0</v>
      </c>
      <c r="P131" s="464">
        <f t="shared" si="27"/>
        <v>0</v>
      </c>
      <c r="Q131" s="562"/>
      <c r="R131" s="420"/>
      <c r="S131" s="420"/>
      <c r="T131" s="420"/>
      <c r="U131" s="420"/>
      <c r="V131" s="420"/>
    </row>
    <row r="132" spans="1:22" s="445" customFormat="1" x14ac:dyDescent="0.2">
      <c r="A132" s="550"/>
      <c r="B132" s="551"/>
      <c r="C132" s="510"/>
      <c r="D132" s="458"/>
      <c r="E132" s="469">
        <f t="shared" si="28"/>
        <v>0</v>
      </c>
      <c r="F132" s="503"/>
      <c r="G132" s="465"/>
      <c r="H132" s="466">
        <f t="shared" si="29"/>
        <v>0</v>
      </c>
      <c r="I132" s="495"/>
      <c r="J132" s="467"/>
      <c r="K132" s="468">
        <f t="shared" si="30"/>
        <v>0</v>
      </c>
      <c r="L132" s="661"/>
      <c r="M132" s="662"/>
      <c r="N132" s="663">
        <f t="shared" si="31"/>
        <v>0</v>
      </c>
      <c r="O132" s="488">
        <f t="shared" si="26"/>
        <v>0</v>
      </c>
      <c r="P132" s="464">
        <f t="shared" si="27"/>
        <v>0</v>
      </c>
      <c r="Q132" s="562"/>
      <c r="R132" s="420"/>
      <c r="S132" s="420"/>
      <c r="T132" s="420"/>
      <c r="U132" s="420"/>
      <c r="V132" s="420"/>
    </row>
    <row r="133" spans="1:22" s="445" customFormat="1" x14ac:dyDescent="0.2">
      <c r="A133" s="550"/>
      <c r="B133" s="551"/>
      <c r="C133" s="510"/>
      <c r="D133" s="458"/>
      <c r="E133" s="469">
        <f t="shared" si="28"/>
        <v>0</v>
      </c>
      <c r="F133" s="503"/>
      <c r="G133" s="465"/>
      <c r="H133" s="466">
        <f t="shared" si="29"/>
        <v>0</v>
      </c>
      <c r="I133" s="495"/>
      <c r="J133" s="467"/>
      <c r="K133" s="468">
        <f t="shared" si="30"/>
        <v>0</v>
      </c>
      <c r="L133" s="661"/>
      <c r="M133" s="662"/>
      <c r="N133" s="663">
        <f t="shared" si="31"/>
        <v>0</v>
      </c>
      <c r="O133" s="488">
        <f t="shared" si="26"/>
        <v>0</v>
      </c>
      <c r="P133" s="464">
        <f t="shared" si="27"/>
        <v>0</v>
      </c>
      <c r="Q133" s="562"/>
      <c r="R133" s="420"/>
      <c r="S133" s="420"/>
      <c r="T133" s="420"/>
      <c r="U133" s="420"/>
      <c r="V133" s="420"/>
    </row>
    <row r="134" spans="1:22" s="445" customFormat="1" x14ac:dyDescent="0.2">
      <c r="A134" s="550"/>
      <c r="B134" s="551"/>
      <c r="C134" s="510"/>
      <c r="D134" s="458"/>
      <c r="E134" s="469">
        <f t="shared" si="28"/>
        <v>0</v>
      </c>
      <c r="F134" s="503"/>
      <c r="G134" s="465"/>
      <c r="H134" s="466">
        <f t="shared" si="29"/>
        <v>0</v>
      </c>
      <c r="I134" s="495"/>
      <c r="J134" s="467"/>
      <c r="K134" s="468">
        <f t="shared" si="30"/>
        <v>0</v>
      </c>
      <c r="L134" s="661"/>
      <c r="M134" s="662"/>
      <c r="N134" s="663">
        <f t="shared" si="31"/>
        <v>0</v>
      </c>
      <c r="O134" s="488">
        <f t="shared" si="26"/>
        <v>0</v>
      </c>
      <c r="P134" s="464">
        <f t="shared" si="27"/>
        <v>0</v>
      </c>
      <c r="Q134" s="562"/>
      <c r="R134" s="420"/>
      <c r="S134" s="420"/>
      <c r="T134" s="420"/>
      <c r="U134" s="420"/>
      <c r="V134" s="420"/>
    </row>
    <row r="135" spans="1:22" s="445" customFormat="1" x14ac:dyDescent="0.2">
      <c r="A135" s="550"/>
      <c r="B135" s="551"/>
      <c r="C135" s="510"/>
      <c r="D135" s="458"/>
      <c r="E135" s="469">
        <f t="shared" si="28"/>
        <v>0</v>
      </c>
      <c r="F135" s="503"/>
      <c r="G135" s="465"/>
      <c r="H135" s="466">
        <f t="shared" si="29"/>
        <v>0</v>
      </c>
      <c r="I135" s="495"/>
      <c r="J135" s="467"/>
      <c r="K135" s="468">
        <f t="shared" si="30"/>
        <v>0</v>
      </c>
      <c r="L135" s="661"/>
      <c r="M135" s="662"/>
      <c r="N135" s="663">
        <f t="shared" si="31"/>
        <v>0</v>
      </c>
      <c r="O135" s="488">
        <f t="shared" si="26"/>
        <v>0</v>
      </c>
      <c r="P135" s="464">
        <f t="shared" si="27"/>
        <v>0</v>
      </c>
      <c r="Q135" s="562"/>
      <c r="R135" s="420"/>
      <c r="S135" s="420"/>
      <c r="T135" s="420"/>
      <c r="U135" s="420"/>
      <c r="V135" s="420"/>
    </row>
    <row r="136" spans="1:22" s="445" customFormat="1" x14ac:dyDescent="0.2">
      <c r="A136" s="550"/>
      <c r="B136" s="551"/>
      <c r="C136" s="510"/>
      <c r="D136" s="458"/>
      <c r="E136" s="469">
        <f t="shared" si="28"/>
        <v>0</v>
      </c>
      <c r="F136" s="503"/>
      <c r="G136" s="465"/>
      <c r="H136" s="466">
        <f t="shared" si="29"/>
        <v>0</v>
      </c>
      <c r="I136" s="495"/>
      <c r="J136" s="467"/>
      <c r="K136" s="468">
        <f t="shared" si="30"/>
        <v>0</v>
      </c>
      <c r="L136" s="661"/>
      <c r="M136" s="662"/>
      <c r="N136" s="663">
        <f t="shared" si="31"/>
        <v>0</v>
      </c>
      <c r="O136" s="488">
        <f t="shared" si="26"/>
        <v>0</v>
      </c>
      <c r="P136" s="464">
        <f t="shared" si="27"/>
        <v>0</v>
      </c>
      <c r="Q136" s="562"/>
      <c r="R136" s="420"/>
      <c r="S136" s="420"/>
      <c r="T136" s="420"/>
      <c r="U136" s="420"/>
      <c r="V136" s="420"/>
    </row>
    <row r="137" spans="1:22" s="445" customFormat="1" x14ac:dyDescent="0.2">
      <c r="A137" s="550"/>
      <c r="B137" s="551"/>
      <c r="C137" s="510"/>
      <c r="D137" s="458"/>
      <c r="E137" s="469">
        <f t="shared" si="28"/>
        <v>0</v>
      </c>
      <c r="F137" s="503"/>
      <c r="G137" s="465"/>
      <c r="H137" s="466">
        <f t="shared" si="29"/>
        <v>0</v>
      </c>
      <c r="I137" s="495"/>
      <c r="J137" s="467"/>
      <c r="K137" s="468">
        <f t="shared" si="30"/>
        <v>0</v>
      </c>
      <c r="L137" s="661"/>
      <c r="M137" s="662"/>
      <c r="N137" s="663">
        <f t="shared" si="31"/>
        <v>0</v>
      </c>
      <c r="O137" s="488">
        <f t="shared" si="26"/>
        <v>0</v>
      </c>
      <c r="P137" s="464">
        <f t="shared" si="27"/>
        <v>0</v>
      </c>
      <c r="Q137" s="562"/>
      <c r="R137" s="420"/>
      <c r="S137" s="420"/>
      <c r="T137" s="420"/>
      <c r="U137" s="420"/>
      <c r="V137" s="420"/>
    </row>
    <row r="138" spans="1:22" s="445" customFormat="1" x14ac:dyDescent="0.2">
      <c r="A138" s="550"/>
      <c r="B138" s="551"/>
      <c r="C138" s="510"/>
      <c r="D138" s="458"/>
      <c r="E138" s="469">
        <f t="shared" si="28"/>
        <v>0</v>
      </c>
      <c r="F138" s="503"/>
      <c r="G138" s="465"/>
      <c r="H138" s="466">
        <f t="shared" si="29"/>
        <v>0</v>
      </c>
      <c r="I138" s="495"/>
      <c r="J138" s="467"/>
      <c r="K138" s="468">
        <f t="shared" si="30"/>
        <v>0</v>
      </c>
      <c r="L138" s="661"/>
      <c r="M138" s="662"/>
      <c r="N138" s="663">
        <f t="shared" si="31"/>
        <v>0</v>
      </c>
      <c r="O138" s="488">
        <f t="shared" si="26"/>
        <v>0</v>
      </c>
      <c r="P138" s="464">
        <f t="shared" si="27"/>
        <v>0</v>
      </c>
      <c r="Q138" s="562"/>
      <c r="R138" s="420"/>
      <c r="S138" s="420"/>
      <c r="T138" s="420"/>
      <c r="U138" s="420"/>
      <c r="V138" s="420"/>
    </row>
    <row r="139" spans="1:22" s="445" customFormat="1" x14ac:dyDescent="0.2">
      <c r="A139" s="550"/>
      <c r="B139" s="551"/>
      <c r="C139" s="510"/>
      <c r="D139" s="458"/>
      <c r="E139" s="469">
        <f t="shared" si="28"/>
        <v>0</v>
      </c>
      <c r="F139" s="503"/>
      <c r="G139" s="465"/>
      <c r="H139" s="466">
        <f t="shared" si="29"/>
        <v>0</v>
      </c>
      <c r="I139" s="495"/>
      <c r="J139" s="467"/>
      <c r="K139" s="468">
        <f t="shared" si="30"/>
        <v>0</v>
      </c>
      <c r="L139" s="661"/>
      <c r="M139" s="662"/>
      <c r="N139" s="663">
        <f t="shared" si="31"/>
        <v>0</v>
      </c>
      <c r="O139" s="488">
        <f t="shared" si="26"/>
        <v>0</v>
      </c>
      <c r="P139" s="464">
        <f t="shared" si="27"/>
        <v>0</v>
      </c>
      <c r="Q139" s="562"/>
      <c r="R139" s="420"/>
      <c r="S139" s="420"/>
      <c r="T139" s="420"/>
      <c r="U139" s="420"/>
      <c r="V139" s="420"/>
    </row>
    <row r="140" spans="1:22" s="445" customFormat="1" x14ac:dyDescent="0.2">
      <c r="A140" s="550"/>
      <c r="B140" s="551"/>
      <c r="C140" s="510"/>
      <c r="D140" s="458"/>
      <c r="E140" s="469">
        <f t="shared" si="28"/>
        <v>0</v>
      </c>
      <c r="F140" s="503"/>
      <c r="G140" s="465"/>
      <c r="H140" s="466">
        <f t="shared" si="29"/>
        <v>0</v>
      </c>
      <c r="I140" s="495"/>
      <c r="J140" s="467"/>
      <c r="K140" s="468">
        <f t="shared" si="30"/>
        <v>0</v>
      </c>
      <c r="L140" s="661"/>
      <c r="M140" s="662"/>
      <c r="N140" s="663">
        <f t="shared" si="31"/>
        <v>0</v>
      </c>
      <c r="O140" s="488">
        <f t="shared" si="26"/>
        <v>0</v>
      </c>
      <c r="P140" s="464">
        <f t="shared" si="27"/>
        <v>0</v>
      </c>
      <c r="Q140" s="562"/>
      <c r="R140" s="420"/>
      <c r="S140" s="420"/>
      <c r="T140" s="420"/>
      <c r="U140" s="420"/>
      <c r="V140" s="420"/>
    </row>
    <row r="141" spans="1:22" s="445" customFormat="1" x14ac:dyDescent="0.2">
      <c r="A141" s="550"/>
      <c r="B141" s="551"/>
      <c r="C141" s="510"/>
      <c r="D141" s="458"/>
      <c r="E141" s="469">
        <f t="shared" si="28"/>
        <v>0</v>
      </c>
      <c r="F141" s="503"/>
      <c r="G141" s="465"/>
      <c r="H141" s="466">
        <f t="shared" si="29"/>
        <v>0</v>
      </c>
      <c r="I141" s="495"/>
      <c r="J141" s="467"/>
      <c r="K141" s="468">
        <f t="shared" si="30"/>
        <v>0</v>
      </c>
      <c r="L141" s="661"/>
      <c r="M141" s="662"/>
      <c r="N141" s="663">
        <f t="shared" si="31"/>
        <v>0</v>
      </c>
      <c r="O141" s="488">
        <f>C141+F141+I141+L141</f>
        <v>0</v>
      </c>
      <c r="P141" s="464">
        <f>E141+H141+K141+N141</f>
        <v>0</v>
      </c>
      <c r="Q141" s="562"/>
      <c r="R141" s="420"/>
      <c r="S141" s="420"/>
      <c r="T141" s="420"/>
      <c r="U141" s="420"/>
      <c r="V141" s="420"/>
    </row>
    <row r="142" spans="1:22" s="445" customFormat="1" x14ac:dyDescent="0.2">
      <c r="A142" s="1077" t="s">
        <v>196</v>
      </c>
      <c r="B142" s="1078"/>
      <c r="C142" s="509">
        <f>SUM(C143:C162)</f>
        <v>0</v>
      </c>
      <c r="D142" s="452"/>
      <c r="E142" s="452">
        <f>SUM(E143:E162)</f>
        <v>0</v>
      </c>
      <c r="F142" s="501">
        <f>SUM(F143:F162)</f>
        <v>0</v>
      </c>
      <c r="G142" s="453"/>
      <c r="H142" s="454">
        <f>SUM(H143:H162)</f>
        <v>0</v>
      </c>
      <c r="I142" s="493">
        <f>SUM(I143:I162)</f>
        <v>0</v>
      </c>
      <c r="J142" s="455"/>
      <c r="K142" s="456">
        <f>SUM(K143:K162)</f>
        <v>0</v>
      </c>
      <c r="L142" s="655">
        <f>SUM(L143:L162)</f>
        <v>0</v>
      </c>
      <c r="M142" s="656"/>
      <c r="N142" s="657">
        <f>SUM(N143:N162)</f>
        <v>0</v>
      </c>
      <c r="O142" s="487">
        <f>C142+F142+I142+L142</f>
        <v>0</v>
      </c>
      <c r="P142" s="457">
        <f>E142+H142+K142+N142</f>
        <v>0</v>
      </c>
      <c r="Q142" s="563"/>
      <c r="R142" s="420"/>
      <c r="S142" s="420"/>
      <c r="T142" s="420"/>
      <c r="U142" s="420"/>
      <c r="V142" s="420"/>
    </row>
    <row r="143" spans="1:22" s="445" customFormat="1" x14ac:dyDescent="0.2">
      <c r="A143" s="552"/>
      <c r="B143" s="551"/>
      <c r="C143" s="510"/>
      <c r="D143" s="458"/>
      <c r="E143" s="469">
        <f>C143*D143</f>
        <v>0</v>
      </c>
      <c r="F143" s="503"/>
      <c r="G143" s="465"/>
      <c r="H143" s="466">
        <f>F143*G143</f>
        <v>0</v>
      </c>
      <c r="I143" s="495"/>
      <c r="J143" s="467"/>
      <c r="K143" s="468">
        <f>I143*J143</f>
        <v>0</v>
      </c>
      <c r="L143" s="661"/>
      <c r="M143" s="662"/>
      <c r="N143" s="663">
        <f>L143*M143</f>
        <v>0</v>
      </c>
      <c r="O143" s="488">
        <f t="shared" ref="O143:O161" si="32">C143+F143+I143+L143</f>
        <v>0</v>
      </c>
      <c r="P143" s="464" t="e">
        <f>E143+H143+K143+N143+#REF!</f>
        <v>#REF!</v>
      </c>
      <c r="Q143" s="562"/>
      <c r="R143" s="420"/>
      <c r="S143" s="420"/>
      <c r="T143" s="420"/>
      <c r="U143" s="420"/>
      <c r="V143" s="420"/>
    </row>
    <row r="144" spans="1:22" s="445" customFormat="1" x14ac:dyDescent="0.2">
      <c r="A144" s="552"/>
      <c r="B144" s="551"/>
      <c r="C144" s="510"/>
      <c r="D144" s="458"/>
      <c r="E144" s="469">
        <f t="shared" ref="E144:E162" si="33">C144*D144</f>
        <v>0</v>
      </c>
      <c r="F144" s="503"/>
      <c r="G144" s="465"/>
      <c r="H144" s="466">
        <f t="shared" ref="H144:H162" si="34">F144*G144</f>
        <v>0</v>
      </c>
      <c r="I144" s="495"/>
      <c r="J144" s="467"/>
      <c r="K144" s="468">
        <f t="shared" ref="K144:K162" si="35">I144*J144</f>
        <v>0</v>
      </c>
      <c r="L144" s="661"/>
      <c r="M144" s="662"/>
      <c r="N144" s="663">
        <f t="shared" ref="N144:N162" si="36">L144*M144</f>
        <v>0</v>
      </c>
      <c r="O144" s="488">
        <f t="shared" si="32"/>
        <v>0</v>
      </c>
      <c r="P144" s="464" t="e">
        <f>E144+H144+K144+N144+#REF!</f>
        <v>#REF!</v>
      </c>
      <c r="Q144" s="562"/>
      <c r="R144" s="420"/>
      <c r="S144" s="420"/>
      <c r="T144" s="420"/>
      <c r="U144" s="420"/>
      <c r="V144" s="420"/>
    </row>
    <row r="145" spans="1:22" s="445" customFormat="1" x14ac:dyDescent="0.2">
      <c r="A145" s="552"/>
      <c r="B145" s="551"/>
      <c r="C145" s="510"/>
      <c r="D145" s="458"/>
      <c r="E145" s="469">
        <f t="shared" si="33"/>
        <v>0</v>
      </c>
      <c r="F145" s="503"/>
      <c r="G145" s="465"/>
      <c r="H145" s="466">
        <f t="shared" si="34"/>
        <v>0</v>
      </c>
      <c r="I145" s="495"/>
      <c r="J145" s="467"/>
      <c r="K145" s="468">
        <f t="shared" si="35"/>
        <v>0</v>
      </c>
      <c r="L145" s="661"/>
      <c r="M145" s="662"/>
      <c r="N145" s="663">
        <f t="shared" si="36"/>
        <v>0</v>
      </c>
      <c r="O145" s="488">
        <f t="shared" si="32"/>
        <v>0</v>
      </c>
      <c r="P145" s="464" t="e">
        <f>E145+H145+K145+N145+#REF!</f>
        <v>#REF!</v>
      </c>
      <c r="Q145" s="562"/>
      <c r="R145" s="420"/>
      <c r="S145" s="420"/>
      <c r="T145" s="420"/>
      <c r="U145" s="420"/>
      <c r="V145" s="420"/>
    </row>
    <row r="146" spans="1:22" s="445" customFormat="1" x14ac:dyDescent="0.2">
      <c r="A146" s="552"/>
      <c r="B146" s="551"/>
      <c r="C146" s="510"/>
      <c r="D146" s="458"/>
      <c r="E146" s="469">
        <f t="shared" si="33"/>
        <v>0</v>
      </c>
      <c r="F146" s="503"/>
      <c r="G146" s="465"/>
      <c r="H146" s="466">
        <f t="shared" si="34"/>
        <v>0</v>
      </c>
      <c r="I146" s="495"/>
      <c r="J146" s="467"/>
      <c r="K146" s="468">
        <f t="shared" si="35"/>
        <v>0</v>
      </c>
      <c r="L146" s="661"/>
      <c r="M146" s="662"/>
      <c r="N146" s="663">
        <f t="shared" si="36"/>
        <v>0</v>
      </c>
      <c r="O146" s="488">
        <f t="shared" si="32"/>
        <v>0</v>
      </c>
      <c r="P146" s="464" t="e">
        <f>E146+H146+K146+N146+#REF!</f>
        <v>#REF!</v>
      </c>
      <c r="Q146" s="562"/>
      <c r="R146" s="420"/>
      <c r="S146" s="420"/>
      <c r="T146" s="420"/>
      <c r="U146" s="420"/>
      <c r="V146" s="420"/>
    </row>
    <row r="147" spans="1:22" s="445" customFormat="1" x14ac:dyDescent="0.2">
      <c r="A147" s="552"/>
      <c r="B147" s="551"/>
      <c r="C147" s="510"/>
      <c r="D147" s="458"/>
      <c r="E147" s="469">
        <f t="shared" si="33"/>
        <v>0</v>
      </c>
      <c r="F147" s="503"/>
      <c r="G147" s="465"/>
      <c r="H147" s="466">
        <f t="shared" si="34"/>
        <v>0</v>
      </c>
      <c r="I147" s="495"/>
      <c r="J147" s="467"/>
      <c r="K147" s="468">
        <f t="shared" si="35"/>
        <v>0</v>
      </c>
      <c r="L147" s="661"/>
      <c r="M147" s="662"/>
      <c r="N147" s="663">
        <f t="shared" si="36"/>
        <v>0</v>
      </c>
      <c r="O147" s="488">
        <f t="shared" si="32"/>
        <v>0</v>
      </c>
      <c r="P147" s="464" t="e">
        <f>E147+H147+K147+N147+#REF!</f>
        <v>#REF!</v>
      </c>
      <c r="Q147" s="562"/>
      <c r="R147" s="420"/>
      <c r="S147" s="420"/>
      <c r="T147" s="420"/>
      <c r="U147" s="420"/>
      <c r="V147" s="420"/>
    </row>
    <row r="148" spans="1:22" s="445" customFormat="1" x14ac:dyDescent="0.2">
      <c r="A148" s="552"/>
      <c r="B148" s="551"/>
      <c r="C148" s="510"/>
      <c r="D148" s="458"/>
      <c r="E148" s="469">
        <f t="shared" si="33"/>
        <v>0</v>
      </c>
      <c r="F148" s="503"/>
      <c r="G148" s="465"/>
      <c r="H148" s="466">
        <f t="shared" si="34"/>
        <v>0</v>
      </c>
      <c r="I148" s="495"/>
      <c r="J148" s="467"/>
      <c r="K148" s="468">
        <f t="shared" si="35"/>
        <v>0</v>
      </c>
      <c r="L148" s="661"/>
      <c r="M148" s="662"/>
      <c r="N148" s="663">
        <f t="shared" si="36"/>
        <v>0</v>
      </c>
      <c r="O148" s="488">
        <f t="shared" si="32"/>
        <v>0</v>
      </c>
      <c r="P148" s="464" t="e">
        <f>E148+H148+K148+N148+#REF!</f>
        <v>#REF!</v>
      </c>
      <c r="Q148" s="562"/>
      <c r="R148" s="420"/>
      <c r="S148" s="420"/>
      <c r="T148" s="420"/>
      <c r="U148" s="420"/>
      <c r="V148" s="420"/>
    </row>
    <row r="149" spans="1:22" s="445" customFormat="1" x14ac:dyDescent="0.2">
      <c r="A149" s="552"/>
      <c r="B149" s="551"/>
      <c r="C149" s="510"/>
      <c r="D149" s="458"/>
      <c r="E149" s="469">
        <f t="shared" si="33"/>
        <v>0</v>
      </c>
      <c r="F149" s="503"/>
      <c r="G149" s="465"/>
      <c r="H149" s="466">
        <f t="shared" si="34"/>
        <v>0</v>
      </c>
      <c r="I149" s="495"/>
      <c r="J149" s="467"/>
      <c r="K149" s="468">
        <f t="shared" si="35"/>
        <v>0</v>
      </c>
      <c r="L149" s="661"/>
      <c r="M149" s="662"/>
      <c r="N149" s="663">
        <f t="shared" si="36"/>
        <v>0</v>
      </c>
      <c r="O149" s="488">
        <f t="shared" si="32"/>
        <v>0</v>
      </c>
      <c r="P149" s="464" t="e">
        <f>E149+H149+K149+N149+#REF!</f>
        <v>#REF!</v>
      </c>
      <c r="Q149" s="562"/>
      <c r="R149" s="420"/>
      <c r="S149" s="420"/>
      <c r="T149" s="420"/>
      <c r="U149" s="420"/>
      <c r="V149" s="420"/>
    </row>
    <row r="150" spans="1:22" s="445" customFormat="1" x14ac:dyDescent="0.2">
      <c r="A150" s="552"/>
      <c r="B150" s="551"/>
      <c r="C150" s="510"/>
      <c r="D150" s="458"/>
      <c r="E150" s="469">
        <f t="shared" si="33"/>
        <v>0</v>
      </c>
      <c r="F150" s="503"/>
      <c r="G150" s="465"/>
      <c r="H150" s="466">
        <f t="shared" si="34"/>
        <v>0</v>
      </c>
      <c r="I150" s="495"/>
      <c r="J150" s="467"/>
      <c r="K150" s="468">
        <f t="shared" si="35"/>
        <v>0</v>
      </c>
      <c r="L150" s="661"/>
      <c r="M150" s="662"/>
      <c r="N150" s="663">
        <f t="shared" si="36"/>
        <v>0</v>
      </c>
      <c r="O150" s="488">
        <f t="shared" si="32"/>
        <v>0</v>
      </c>
      <c r="P150" s="464" t="e">
        <f>E150+H150+K150+N150+#REF!</f>
        <v>#REF!</v>
      </c>
      <c r="Q150" s="562"/>
      <c r="R150" s="420"/>
      <c r="S150" s="420"/>
      <c r="T150" s="420"/>
      <c r="U150" s="420"/>
      <c r="V150" s="420"/>
    </row>
    <row r="151" spans="1:22" s="445" customFormat="1" x14ac:dyDescent="0.2">
      <c r="A151" s="552"/>
      <c r="B151" s="551"/>
      <c r="C151" s="510"/>
      <c r="D151" s="458"/>
      <c r="E151" s="469">
        <f t="shared" si="33"/>
        <v>0</v>
      </c>
      <c r="F151" s="503"/>
      <c r="G151" s="465"/>
      <c r="H151" s="466">
        <f t="shared" si="34"/>
        <v>0</v>
      </c>
      <c r="I151" s="495"/>
      <c r="J151" s="467"/>
      <c r="K151" s="468">
        <f t="shared" si="35"/>
        <v>0</v>
      </c>
      <c r="L151" s="661"/>
      <c r="M151" s="662"/>
      <c r="N151" s="663">
        <f t="shared" si="36"/>
        <v>0</v>
      </c>
      <c r="O151" s="488">
        <f t="shared" si="32"/>
        <v>0</v>
      </c>
      <c r="P151" s="464" t="e">
        <f>E151+H151+K151+N151+#REF!</f>
        <v>#REF!</v>
      </c>
      <c r="Q151" s="562"/>
      <c r="R151" s="420"/>
      <c r="S151" s="420"/>
      <c r="T151" s="420"/>
      <c r="U151" s="420"/>
      <c r="V151" s="420"/>
    </row>
    <row r="152" spans="1:22" s="445" customFormat="1" x14ac:dyDescent="0.2">
      <c r="A152" s="552"/>
      <c r="B152" s="551"/>
      <c r="C152" s="510"/>
      <c r="D152" s="458"/>
      <c r="E152" s="469">
        <f t="shared" si="33"/>
        <v>0</v>
      </c>
      <c r="F152" s="503"/>
      <c r="G152" s="465"/>
      <c r="H152" s="466">
        <f t="shared" si="34"/>
        <v>0</v>
      </c>
      <c r="I152" s="495"/>
      <c r="J152" s="467"/>
      <c r="K152" s="468">
        <f t="shared" si="35"/>
        <v>0</v>
      </c>
      <c r="L152" s="661"/>
      <c r="M152" s="662"/>
      <c r="N152" s="663">
        <f t="shared" si="36"/>
        <v>0</v>
      </c>
      <c r="O152" s="488">
        <f t="shared" si="32"/>
        <v>0</v>
      </c>
      <c r="P152" s="464" t="e">
        <f>E152+H152+K152+N152+#REF!</f>
        <v>#REF!</v>
      </c>
      <c r="Q152" s="562"/>
      <c r="R152" s="420"/>
      <c r="S152" s="420"/>
      <c r="T152" s="420"/>
      <c r="U152" s="420"/>
      <c r="V152" s="420"/>
    </row>
    <row r="153" spans="1:22" s="445" customFormat="1" x14ac:dyDescent="0.2">
      <c r="A153" s="552"/>
      <c r="B153" s="551"/>
      <c r="C153" s="510"/>
      <c r="D153" s="458"/>
      <c r="E153" s="469">
        <f t="shared" si="33"/>
        <v>0</v>
      </c>
      <c r="F153" s="503"/>
      <c r="G153" s="465"/>
      <c r="H153" s="466">
        <f t="shared" si="34"/>
        <v>0</v>
      </c>
      <c r="I153" s="495"/>
      <c r="J153" s="467"/>
      <c r="K153" s="468">
        <f t="shared" si="35"/>
        <v>0</v>
      </c>
      <c r="L153" s="661"/>
      <c r="M153" s="662"/>
      <c r="N153" s="663">
        <f t="shared" si="36"/>
        <v>0</v>
      </c>
      <c r="O153" s="488">
        <f t="shared" si="32"/>
        <v>0</v>
      </c>
      <c r="P153" s="464" t="e">
        <f>E153+H153+K153+N153+#REF!</f>
        <v>#REF!</v>
      </c>
      <c r="Q153" s="562"/>
      <c r="R153" s="420"/>
      <c r="S153" s="420"/>
      <c r="T153" s="420"/>
      <c r="U153" s="420"/>
      <c r="V153" s="420"/>
    </row>
    <row r="154" spans="1:22" s="445" customFormat="1" x14ac:dyDescent="0.2">
      <c r="A154" s="552"/>
      <c r="B154" s="551"/>
      <c r="C154" s="510"/>
      <c r="D154" s="458"/>
      <c r="E154" s="469">
        <f t="shared" si="33"/>
        <v>0</v>
      </c>
      <c r="F154" s="503"/>
      <c r="G154" s="465"/>
      <c r="H154" s="466">
        <f t="shared" si="34"/>
        <v>0</v>
      </c>
      <c r="I154" s="495"/>
      <c r="J154" s="467"/>
      <c r="K154" s="468">
        <f t="shared" si="35"/>
        <v>0</v>
      </c>
      <c r="L154" s="661"/>
      <c r="M154" s="662"/>
      <c r="N154" s="663">
        <f t="shared" si="36"/>
        <v>0</v>
      </c>
      <c r="O154" s="488">
        <f t="shared" si="32"/>
        <v>0</v>
      </c>
      <c r="P154" s="464" t="e">
        <f>E154+H154+K154+N154+#REF!</f>
        <v>#REF!</v>
      </c>
      <c r="Q154" s="562"/>
      <c r="R154" s="420"/>
      <c r="S154" s="420"/>
      <c r="T154" s="420"/>
      <c r="U154" s="420"/>
      <c r="V154" s="420"/>
    </row>
    <row r="155" spans="1:22" s="445" customFormat="1" x14ac:dyDescent="0.2">
      <c r="A155" s="552"/>
      <c r="B155" s="551"/>
      <c r="C155" s="510"/>
      <c r="D155" s="458"/>
      <c r="E155" s="469">
        <f t="shared" si="33"/>
        <v>0</v>
      </c>
      <c r="F155" s="503"/>
      <c r="G155" s="465"/>
      <c r="H155" s="466">
        <f t="shared" si="34"/>
        <v>0</v>
      </c>
      <c r="I155" s="495"/>
      <c r="J155" s="467"/>
      <c r="K155" s="468">
        <f t="shared" si="35"/>
        <v>0</v>
      </c>
      <c r="L155" s="661"/>
      <c r="M155" s="662"/>
      <c r="N155" s="663">
        <f t="shared" si="36"/>
        <v>0</v>
      </c>
      <c r="O155" s="488">
        <f t="shared" si="32"/>
        <v>0</v>
      </c>
      <c r="P155" s="464" t="e">
        <f>E155+H155+K155+N155+#REF!</f>
        <v>#REF!</v>
      </c>
      <c r="Q155" s="562"/>
      <c r="R155" s="420"/>
      <c r="S155" s="420"/>
      <c r="T155" s="420"/>
      <c r="U155" s="420"/>
      <c r="V155" s="420"/>
    </row>
    <row r="156" spans="1:22" s="445" customFormat="1" x14ac:dyDescent="0.2">
      <c r="A156" s="552"/>
      <c r="B156" s="551"/>
      <c r="C156" s="510"/>
      <c r="D156" s="458"/>
      <c r="E156" s="469">
        <f t="shared" si="33"/>
        <v>0</v>
      </c>
      <c r="F156" s="503"/>
      <c r="G156" s="465"/>
      <c r="H156" s="466">
        <f t="shared" si="34"/>
        <v>0</v>
      </c>
      <c r="I156" s="495"/>
      <c r="J156" s="467"/>
      <c r="K156" s="468">
        <f t="shared" si="35"/>
        <v>0</v>
      </c>
      <c r="L156" s="661"/>
      <c r="M156" s="662"/>
      <c r="N156" s="663">
        <f t="shared" si="36"/>
        <v>0</v>
      </c>
      <c r="O156" s="488">
        <f t="shared" si="32"/>
        <v>0</v>
      </c>
      <c r="P156" s="464" t="e">
        <f>E156+H156+K156+N156+#REF!</f>
        <v>#REF!</v>
      </c>
      <c r="Q156" s="562"/>
      <c r="R156" s="420"/>
      <c r="S156" s="420"/>
      <c r="T156" s="420"/>
      <c r="U156" s="420"/>
      <c r="V156" s="420"/>
    </row>
    <row r="157" spans="1:22" s="445" customFormat="1" x14ac:dyDescent="0.2">
      <c r="A157" s="552"/>
      <c r="B157" s="551"/>
      <c r="C157" s="510"/>
      <c r="D157" s="458"/>
      <c r="E157" s="469">
        <f t="shared" si="33"/>
        <v>0</v>
      </c>
      <c r="F157" s="503"/>
      <c r="G157" s="465"/>
      <c r="H157" s="466">
        <f t="shared" si="34"/>
        <v>0</v>
      </c>
      <c r="I157" s="495"/>
      <c r="J157" s="467"/>
      <c r="K157" s="468">
        <f t="shared" si="35"/>
        <v>0</v>
      </c>
      <c r="L157" s="661"/>
      <c r="M157" s="662"/>
      <c r="N157" s="663">
        <f t="shared" si="36"/>
        <v>0</v>
      </c>
      <c r="O157" s="488">
        <f t="shared" si="32"/>
        <v>0</v>
      </c>
      <c r="P157" s="464" t="e">
        <f>E157+H157+K157+N157+#REF!</f>
        <v>#REF!</v>
      </c>
      <c r="Q157" s="562"/>
      <c r="R157" s="420"/>
      <c r="S157" s="420"/>
      <c r="T157" s="420"/>
      <c r="U157" s="420"/>
      <c r="V157" s="420"/>
    </row>
    <row r="158" spans="1:22" s="445" customFormat="1" x14ac:dyDescent="0.2">
      <c r="A158" s="552"/>
      <c r="B158" s="551"/>
      <c r="C158" s="510"/>
      <c r="D158" s="458"/>
      <c r="E158" s="469">
        <f t="shared" si="33"/>
        <v>0</v>
      </c>
      <c r="F158" s="503"/>
      <c r="G158" s="465"/>
      <c r="H158" s="466">
        <f t="shared" si="34"/>
        <v>0</v>
      </c>
      <c r="I158" s="495"/>
      <c r="J158" s="467"/>
      <c r="K158" s="468">
        <f t="shared" si="35"/>
        <v>0</v>
      </c>
      <c r="L158" s="661"/>
      <c r="M158" s="662"/>
      <c r="N158" s="663">
        <f t="shared" si="36"/>
        <v>0</v>
      </c>
      <c r="O158" s="488">
        <f t="shared" si="32"/>
        <v>0</v>
      </c>
      <c r="P158" s="464" t="e">
        <f>E158+H158+K158+N158+#REF!</f>
        <v>#REF!</v>
      </c>
      <c r="Q158" s="562"/>
      <c r="R158" s="420"/>
      <c r="S158" s="420"/>
      <c r="T158" s="420"/>
      <c r="U158" s="420"/>
      <c r="V158" s="420"/>
    </row>
    <row r="159" spans="1:22" s="445" customFormat="1" x14ac:dyDescent="0.2">
      <c r="A159" s="552"/>
      <c r="B159" s="551"/>
      <c r="C159" s="510"/>
      <c r="D159" s="458"/>
      <c r="E159" s="469">
        <f t="shared" si="33"/>
        <v>0</v>
      </c>
      <c r="F159" s="503"/>
      <c r="G159" s="465"/>
      <c r="H159" s="466">
        <f t="shared" si="34"/>
        <v>0</v>
      </c>
      <c r="I159" s="495"/>
      <c r="J159" s="467"/>
      <c r="K159" s="468">
        <f t="shared" si="35"/>
        <v>0</v>
      </c>
      <c r="L159" s="661"/>
      <c r="M159" s="662"/>
      <c r="N159" s="663">
        <f t="shared" si="36"/>
        <v>0</v>
      </c>
      <c r="O159" s="488">
        <f t="shared" si="32"/>
        <v>0</v>
      </c>
      <c r="P159" s="464" t="e">
        <f>E159+H159+K159+N159+#REF!</f>
        <v>#REF!</v>
      </c>
      <c r="Q159" s="562"/>
      <c r="R159" s="420"/>
      <c r="S159" s="420"/>
      <c r="T159" s="420"/>
      <c r="U159" s="420"/>
      <c r="V159" s="420"/>
    </row>
    <row r="160" spans="1:22" s="445" customFormat="1" x14ac:dyDescent="0.2">
      <c r="A160" s="552"/>
      <c r="B160" s="551"/>
      <c r="C160" s="510"/>
      <c r="D160" s="458"/>
      <c r="E160" s="469">
        <f t="shared" si="33"/>
        <v>0</v>
      </c>
      <c r="F160" s="503"/>
      <c r="G160" s="465"/>
      <c r="H160" s="466">
        <f t="shared" si="34"/>
        <v>0</v>
      </c>
      <c r="I160" s="495"/>
      <c r="J160" s="467"/>
      <c r="K160" s="468">
        <f t="shared" si="35"/>
        <v>0</v>
      </c>
      <c r="L160" s="661"/>
      <c r="M160" s="662"/>
      <c r="N160" s="663">
        <f t="shared" si="36"/>
        <v>0</v>
      </c>
      <c r="O160" s="488">
        <f t="shared" si="32"/>
        <v>0</v>
      </c>
      <c r="P160" s="464" t="e">
        <f>E160+H160+K160+N160+#REF!</f>
        <v>#REF!</v>
      </c>
      <c r="Q160" s="562"/>
      <c r="R160" s="420"/>
      <c r="S160" s="420"/>
      <c r="T160" s="420"/>
      <c r="U160" s="420"/>
      <c r="V160" s="420"/>
    </row>
    <row r="161" spans="1:22" s="445" customFormat="1" x14ac:dyDescent="0.2">
      <c r="A161" s="552"/>
      <c r="B161" s="551"/>
      <c r="C161" s="510"/>
      <c r="D161" s="458"/>
      <c r="E161" s="469">
        <f t="shared" si="33"/>
        <v>0</v>
      </c>
      <c r="F161" s="503"/>
      <c r="G161" s="465"/>
      <c r="H161" s="466">
        <f t="shared" si="34"/>
        <v>0</v>
      </c>
      <c r="I161" s="495"/>
      <c r="J161" s="467"/>
      <c r="K161" s="468">
        <f t="shared" si="35"/>
        <v>0</v>
      </c>
      <c r="L161" s="661"/>
      <c r="M161" s="662"/>
      <c r="N161" s="663">
        <f t="shared" si="36"/>
        <v>0</v>
      </c>
      <c r="O161" s="488">
        <f t="shared" si="32"/>
        <v>0</v>
      </c>
      <c r="P161" s="464" t="e">
        <f>E161+H161+K161+N161+#REF!</f>
        <v>#REF!</v>
      </c>
      <c r="Q161" s="562"/>
      <c r="R161" s="420"/>
      <c r="S161" s="420"/>
      <c r="T161" s="420"/>
      <c r="U161" s="420"/>
      <c r="V161" s="420"/>
    </row>
    <row r="162" spans="1:22" s="445" customFormat="1" x14ac:dyDescent="0.2">
      <c r="A162" s="552"/>
      <c r="B162" s="551"/>
      <c r="C162" s="510"/>
      <c r="D162" s="458"/>
      <c r="E162" s="469">
        <f t="shared" si="33"/>
        <v>0</v>
      </c>
      <c r="F162" s="503"/>
      <c r="G162" s="465"/>
      <c r="H162" s="466">
        <f t="shared" si="34"/>
        <v>0</v>
      </c>
      <c r="I162" s="495"/>
      <c r="J162" s="467"/>
      <c r="K162" s="468">
        <f t="shared" si="35"/>
        <v>0</v>
      </c>
      <c r="L162" s="661"/>
      <c r="M162" s="662"/>
      <c r="N162" s="663">
        <f t="shared" si="36"/>
        <v>0</v>
      </c>
      <c r="O162" s="488">
        <f>C162+F162+I162+L162</f>
        <v>0</v>
      </c>
      <c r="P162" s="464" t="e">
        <f>E162+H162+K162+N162+#REF!</f>
        <v>#REF!</v>
      </c>
      <c r="Q162" s="562"/>
      <c r="R162" s="420"/>
      <c r="S162" s="420"/>
      <c r="T162" s="420"/>
      <c r="U162" s="420"/>
      <c r="V162" s="420"/>
    </row>
    <row r="163" spans="1:22" s="445" customFormat="1" x14ac:dyDescent="0.2">
      <c r="A163" s="1077" t="s">
        <v>199</v>
      </c>
      <c r="B163" s="1078"/>
      <c r="C163" s="509">
        <f>SUM(C164:C182)</f>
        <v>0</v>
      </c>
      <c r="D163" s="452"/>
      <c r="E163" s="452">
        <f>SUM(E164:E182)</f>
        <v>0</v>
      </c>
      <c r="F163" s="501">
        <f>SUM(F164:F182)</f>
        <v>0</v>
      </c>
      <c r="G163" s="453"/>
      <c r="H163" s="454">
        <f>SUM(H164:H182)</f>
        <v>0</v>
      </c>
      <c r="I163" s="493">
        <f>SUM(I164:I182)</f>
        <v>0</v>
      </c>
      <c r="J163" s="455"/>
      <c r="K163" s="456">
        <f>SUM(K164:K182)</f>
        <v>0</v>
      </c>
      <c r="L163" s="655">
        <f>SUM(L164:L182)</f>
        <v>0</v>
      </c>
      <c r="M163" s="656"/>
      <c r="N163" s="657">
        <f>SUM(N164:N182)</f>
        <v>0</v>
      </c>
      <c r="O163" s="487">
        <f>C163+F163+I163+L163</f>
        <v>0</v>
      </c>
      <c r="P163" s="457" t="e">
        <f>E163+H163+K163+N163+#REF!</f>
        <v>#REF!</v>
      </c>
      <c r="Q163" s="563"/>
      <c r="R163" s="420"/>
      <c r="S163" s="420"/>
      <c r="T163" s="420"/>
      <c r="U163" s="420"/>
      <c r="V163" s="420"/>
    </row>
    <row r="164" spans="1:22" s="445" customFormat="1" x14ac:dyDescent="0.2">
      <c r="A164" s="553"/>
      <c r="B164" s="551"/>
      <c r="C164" s="510"/>
      <c r="D164" s="458"/>
      <c r="E164" s="469">
        <f>C164*D164</f>
        <v>0</v>
      </c>
      <c r="F164" s="503"/>
      <c r="G164" s="465"/>
      <c r="H164" s="466">
        <f>F164*G164</f>
        <v>0</v>
      </c>
      <c r="I164" s="495"/>
      <c r="J164" s="467"/>
      <c r="K164" s="468">
        <f>I164*J164</f>
        <v>0</v>
      </c>
      <c r="L164" s="661"/>
      <c r="M164" s="662"/>
      <c r="N164" s="663">
        <f>L164*M164</f>
        <v>0</v>
      </c>
      <c r="O164" s="488">
        <f t="shared" ref="O164:O181" si="37">C164+F164+I164+L164</f>
        <v>0</v>
      </c>
      <c r="P164" s="464" t="e">
        <f>E164+H164+K164+N164+#REF!</f>
        <v>#REF!</v>
      </c>
      <c r="Q164" s="562"/>
      <c r="R164" s="420"/>
      <c r="S164" s="420"/>
      <c r="T164" s="420"/>
      <c r="U164" s="420"/>
      <c r="V164" s="420"/>
    </row>
    <row r="165" spans="1:22" s="445" customFormat="1" x14ac:dyDescent="0.2">
      <c r="A165" s="553"/>
      <c r="B165" s="551"/>
      <c r="C165" s="510"/>
      <c r="D165" s="458"/>
      <c r="E165" s="469">
        <f t="shared" ref="E165:E182" si="38">C165*D165</f>
        <v>0</v>
      </c>
      <c r="F165" s="503"/>
      <c r="G165" s="465"/>
      <c r="H165" s="466">
        <f t="shared" ref="H165:H182" si="39">F165*G165</f>
        <v>0</v>
      </c>
      <c r="I165" s="495"/>
      <c r="J165" s="467"/>
      <c r="K165" s="468">
        <f t="shared" ref="K165:K182" si="40">I165*J165</f>
        <v>0</v>
      </c>
      <c r="L165" s="661"/>
      <c r="M165" s="662"/>
      <c r="N165" s="663">
        <f t="shared" ref="N165:N182" si="41">L165*M165</f>
        <v>0</v>
      </c>
      <c r="O165" s="488">
        <f t="shared" si="37"/>
        <v>0</v>
      </c>
      <c r="P165" s="464" t="e">
        <f>E165+H165+K165+N165+#REF!</f>
        <v>#REF!</v>
      </c>
      <c r="Q165" s="562"/>
      <c r="R165" s="420"/>
      <c r="S165" s="420"/>
      <c r="T165" s="420"/>
      <c r="U165" s="420"/>
      <c r="V165" s="420"/>
    </row>
    <row r="166" spans="1:22" s="445" customFormat="1" x14ac:dyDescent="0.2">
      <c r="A166" s="553"/>
      <c r="B166" s="551"/>
      <c r="C166" s="510"/>
      <c r="D166" s="458"/>
      <c r="E166" s="469">
        <f t="shared" si="38"/>
        <v>0</v>
      </c>
      <c r="F166" s="503"/>
      <c r="G166" s="465"/>
      <c r="H166" s="466">
        <f t="shared" si="39"/>
        <v>0</v>
      </c>
      <c r="I166" s="495"/>
      <c r="J166" s="467"/>
      <c r="K166" s="468">
        <f t="shared" si="40"/>
        <v>0</v>
      </c>
      <c r="L166" s="661"/>
      <c r="M166" s="662"/>
      <c r="N166" s="663">
        <f t="shared" si="41"/>
        <v>0</v>
      </c>
      <c r="O166" s="488">
        <f t="shared" si="37"/>
        <v>0</v>
      </c>
      <c r="P166" s="464" t="e">
        <f>E166+H166+K166+N166+#REF!</f>
        <v>#REF!</v>
      </c>
      <c r="Q166" s="562"/>
      <c r="R166" s="420"/>
      <c r="S166" s="420"/>
      <c r="T166" s="420"/>
      <c r="U166" s="420"/>
      <c r="V166" s="420"/>
    </row>
    <row r="167" spans="1:22" s="445" customFormat="1" x14ac:dyDescent="0.2">
      <c r="A167" s="553"/>
      <c r="B167" s="551"/>
      <c r="C167" s="510"/>
      <c r="D167" s="458"/>
      <c r="E167" s="469">
        <f t="shared" si="38"/>
        <v>0</v>
      </c>
      <c r="F167" s="503"/>
      <c r="G167" s="465"/>
      <c r="H167" s="466">
        <f t="shared" si="39"/>
        <v>0</v>
      </c>
      <c r="I167" s="495"/>
      <c r="J167" s="467"/>
      <c r="K167" s="468">
        <f t="shared" si="40"/>
        <v>0</v>
      </c>
      <c r="L167" s="661"/>
      <c r="M167" s="662"/>
      <c r="N167" s="663">
        <f t="shared" si="41"/>
        <v>0</v>
      </c>
      <c r="O167" s="488">
        <f t="shared" si="37"/>
        <v>0</v>
      </c>
      <c r="P167" s="464" t="e">
        <f>E167+H167+K167+N167+#REF!</f>
        <v>#REF!</v>
      </c>
      <c r="Q167" s="562"/>
      <c r="R167" s="420"/>
      <c r="S167" s="420"/>
      <c r="T167" s="420"/>
      <c r="U167" s="420"/>
      <c r="V167" s="420"/>
    </row>
    <row r="168" spans="1:22" s="445" customFormat="1" x14ac:dyDescent="0.2">
      <c r="A168" s="553"/>
      <c r="B168" s="551"/>
      <c r="C168" s="510"/>
      <c r="D168" s="458"/>
      <c r="E168" s="469">
        <f t="shared" si="38"/>
        <v>0</v>
      </c>
      <c r="F168" s="503"/>
      <c r="G168" s="465"/>
      <c r="H168" s="466">
        <f t="shared" si="39"/>
        <v>0</v>
      </c>
      <c r="I168" s="495"/>
      <c r="J168" s="467"/>
      <c r="K168" s="468">
        <f t="shared" si="40"/>
        <v>0</v>
      </c>
      <c r="L168" s="661"/>
      <c r="M168" s="662"/>
      <c r="N168" s="663">
        <f t="shared" si="41"/>
        <v>0</v>
      </c>
      <c r="O168" s="488">
        <f t="shared" si="37"/>
        <v>0</v>
      </c>
      <c r="P168" s="464" t="e">
        <f>E168+H168+K168+N168+#REF!</f>
        <v>#REF!</v>
      </c>
      <c r="Q168" s="562"/>
      <c r="R168" s="420"/>
      <c r="S168" s="420"/>
      <c r="T168" s="420"/>
      <c r="U168" s="420"/>
      <c r="V168" s="420"/>
    </row>
    <row r="169" spans="1:22" s="445" customFormat="1" x14ac:dyDescent="0.2">
      <c r="A169" s="553"/>
      <c r="B169" s="551"/>
      <c r="C169" s="510"/>
      <c r="D169" s="458"/>
      <c r="E169" s="469">
        <f t="shared" si="38"/>
        <v>0</v>
      </c>
      <c r="F169" s="503"/>
      <c r="G169" s="465"/>
      <c r="H169" s="466">
        <f t="shared" si="39"/>
        <v>0</v>
      </c>
      <c r="I169" s="495"/>
      <c r="J169" s="467"/>
      <c r="K169" s="468">
        <f t="shared" si="40"/>
        <v>0</v>
      </c>
      <c r="L169" s="661"/>
      <c r="M169" s="662"/>
      <c r="N169" s="663">
        <f t="shared" si="41"/>
        <v>0</v>
      </c>
      <c r="O169" s="488">
        <f t="shared" si="37"/>
        <v>0</v>
      </c>
      <c r="P169" s="464" t="e">
        <f>E169+H169+K169+N169+#REF!</f>
        <v>#REF!</v>
      </c>
      <c r="Q169" s="562"/>
      <c r="R169" s="420"/>
      <c r="S169" s="420"/>
      <c r="T169" s="420"/>
      <c r="U169" s="420"/>
      <c r="V169" s="420"/>
    </row>
    <row r="170" spans="1:22" s="445" customFormat="1" x14ac:dyDescent="0.2">
      <c r="A170" s="553"/>
      <c r="B170" s="551"/>
      <c r="C170" s="510"/>
      <c r="D170" s="458"/>
      <c r="E170" s="469">
        <f t="shared" si="38"/>
        <v>0</v>
      </c>
      <c r="F170" s="503"/>
      <c r="G170" s="465"/>
      <c r="H170" s="466">
        <f t="shared" si="39"/>
        <v>0</v>
      </c>
      <c r="I170" s="495"/>
      <c r="J170" s="467"/>
      <c r="K170" s="468">
        <f t="shared" si="40"/>
        <v>0</v>
      </c>
      <c r="L170" s="661"/>
      <c r="M170" s="662"/>
      <c r="N170" s="663">
        <f t="shared" si="41"/>
        <v>0</v>
      </c>
      <c r="O170" s="488">
        <f t="shared" si="37"/>
        <v>0</v>
      </c>
      <c r="P170" s="464" t="e">
        <f>E170+H170+K170+N170+#REF!</f>
        <v>#REF!</v>
      </c>
      <c r="Q170" s="562"/>
      <c r="R170" s="420"/>
      <c r="S170" s="420"/>
      <c r="T170" s="420"/>
      <c r="U170" s="420"/>
      <c r="V170" s="420"/>
    </row>
    <row r="171" spans="1:22" s="445" customFormat="1" x14ac:dyDescent="0.2">
      <c r="A171" s="553"/>
      <c r="B171" s="551"/>
      <c r="C171" s="510"/>
      <c r="D171" s="458"/>
      <c r="E171" s="469">
        <f t="shared" si="38"/>
        <v>0</v>
      </c>
      <c r="F171" s="503"/>
      <c r="G171" s="465"/>
      <c r="H171" s="466">
        <f t="shared" si="39"/>
        <v>0</v>
      </c>
      <c r="I171" s="495"/>
      <c r="J171" s="467"/>
      <c r="K171" s="468">
        <f t="shared" si="40"/>
        <v>0</v>
      </c>
      <c r="L171" s="661"/>
      <c r="M171" s="662"/>
      <c r="N171" s="663">
        <f t="shared" si="41"/>
        <v>0</v>
      </c>
      <c r="O171" s="488">
        <f t="shared" si="37"/>
        <v>0</v>
      </c>
      <c r="P171" s="464" t="e">
        <f>E171+H171+K171+N171+#REF!</f>
        <v>#REF!</v>
      </c>
      <c r="Q171" s="562"/>
      <c r="R171" s="420"/>
      <c r="S171" s="420"/>
      <c r="T171" s="420"/>
      <c r="U171" s="420"/>
      <c r="V171" s="420"/>
    </row>
    <row r="172" spans="1:22" s="445" customFormat="1" x14ac:dyDescent="0.2">
      <c r="A172" s="553"/>
      <c r="B172" s="551"/>
      <c r="C172" s="510"/>
      <c r="D172" s="458"/>
      <c r="E172" s="469">
        <f t="shared" si="38"/>
        <v>0</v>
      </c>
      <c r="F172" s="503"/>
      <c r="G172" s="465"/>
      <c r="H172" s="466">
        <f t="shared" si="39"/>
        <v>0</v>
      </c>
      <c r="I172" s="495"/>
      <c r="J172" s="467"/>
      <c r="K172" s="468">
        <f t="shared" si="40"/>
        <v>0</v>
      </c>
      <c r="L172" s="661"/>
      <c r="M172" s="662"/>
      <c r="N172" s="663">
        <f t="shared" si="41"/>
        <v>0</v>
      </c>
      <c r="O172" s="488">
        <f t="shared" si="37"/>
        <v>0</v>
      </c>
      <c r="P172" s="464" t="e">
        <f>E172+H172+K172+N172+#REF!</f>
        <v>#REF!</v>
      </c>
      <c r="Q172" s="562"/>
      <c r="R172" s="420"/>
      <c r="S172" s="420"/>
      <c r="T172" s="420"/>
      <c r="U172" s="420"/>
      <c r="V172" s="420"/>
    </row>
    <row r="173" spans="1:22" s="445" customFormat="1" x14ac:dyDescent="0.2">
      <c r="A173" s="553"/>
      <c r="B173" s="551"/>
      <c r="C173" s="510"/>
      <c r="D173" s="458"/>
      <c r="E173" s="469">
        <f t="shared" si="38"/>
        <v>0</v>
      </c>
      <c r="F173" s="503"/>
      <c r="G173" s="465"/>
      <c r="H173" s="466">
        <f t="shared" si="39"/>
        <v>0</v>
      </c>
      <c r="I173" s="495"/>
      <c r="J173" s="467"/>
      <c r="K173" s="468">
        <f t="shared" si="40"/>
        <v>0</v>
      </c>
      <c r="L173" s="661"/>
      <c r="M173" s="662"/>
      <c r="N173" s="663">
        <f t="shared" si="41"/>
        <v>0</v>
      </c>
      <c r="O173" s="488">
        <f t="shared" si="37"/>
        <v>0</v>
      </c>
      <c r="P173" s="464" t="e">
        <f>E173+H173+K173+N173+#REF!</f>
        <v>#REF!</v>
      </c>
      <c r="Q173" s="562"/>
      <c r="R173" s="420"/>
      <c r="S173" s="420"/>
      <c r="T173" s="420"/>
      <c r="U173" s="420"/>
      <c r="V173" s="420"/>
    </row>
    <row r="174" spans="1:22" s="445" customFormat="1" x14ac:dyDescent="0.2">
      <c r="A174" s="553"/>
      <c r="B174" s="551"/>
      <c r="C174" s="510"/>
      <c r="D174" s="458"/>
      <c r="E174" s="469">
        <f t="shared" si="38"/>
        <v>0</v>
      </c>
      <c r="F174" s="503"/>
      <c r="G174" s="465"/>
      <c r="H174" s="466">
        <f t="shared" si="39"/>
        <v>0</v>
      </c>
      <c r="I174" s="495"/>
      <c r="J174" s="467"/>
      <c r="K174" s="468">
        <f t="shared" si="40"/>
        <v>0</v>
      </c>
      <c r="L174" s="661"/>
      <c r="M174" s="662"/>
      <c r="N174" s="663">
        <f t="shared" si="41"/>
        <v>0</v>
      </c>
      <c r="O174" s="488">
        <f t="shared" si="37"/>
        <v>0</v>
      </c>
      <c r="P174" s="464" t="e">
        <f>E174+H174+K174+N174+#REF!</f>
        <v>#REF!</v>
      </c>
      <c r="Q174" s="562"/>
      <c r="R174" s="420"/>
      <c r="S174" s="420"/>
      <c r="T174" s="420"/>
      <c r="U174" s="420"/>
      <c r="V174" s="420"/>
    </row>
    <row r="175" spans="1:22" s="445" customFormat="1" x14ac:dyDescent="0.2">
      <c r="A175" s="553"/>
      <c r="B175" s="551"/>
      <c r="C175" s="510"/>
      <c r="D175" s="458"/>
      <c r="E175" s="469">
        <f t="shared" si="38"/>
        <v>0</v>
      </c>
      <c r="F175" s="503"/>
      <c r="G175" s="465"/>
      <c r="H175" s="466">
        <f t="shared" si="39"/>
        <v>0</v>
      </c>
      <c r="I175" s="495"/>
      <c r="J175" s="467"/>
      <c r="K175" s="468">
        <f t="shared" si="40"/>
        <v>0</v>
      </c>
      <c r="L175" s="661"/>
      <c r="M175" s="662"/>
      <c r="N175" s="663">
        <f t="shared" si="41"/>
        <v>0</v>
      </c>
      <c r="O175" s="488">
        <f t="shared" si="37"/>
        <v>0</v>
      </c>
      <c r="P175" s="464" t="e">
        <f>E175+H175+K175+N175+#REF!</f>
        <v>#REF!</v>
      </c>
      <c r="Q175" s="562"/>
      <c r="R175" s="420"/>
      <c r="S175" s="420"/>
      <c r="T175" s="420"/>
      <c r="U175" s="420"/>
      <c r="V175" s="420"/>
    </row>
    <row r="176" spans="1:22" s="445" customFormat="1" x14ac:dyDescent="0.2">
      <c r="A176" s="553"/>
      <c r="B176" s="551"/>
      <c r="C176" s="510"/>
      <c r="D176" s="458"/>
      <c r="E176" s="469">
        <f t="shared" si="38"/>
        <v>0</v>
      </c>
      <c r="F176" s="503"/>
      <c r="G176" s="465"/>
      <c r="H176" s="466">
        <f t="shared" si="39"/>
        <v>0</v>
      </c>
      <c r="I176" s="495"/>
      <c r="J176" s="467"/>
      <c r="K176" s="468">
        <f t="shared" si="40"/>
        <v>0</v>
      </c>
      <c r="L176" s="661"/>
      <c r="M176" s="662"/>
      <c r="N176" s="663">
        <f t="shared" si="41"/>
        <v>0</v>
      </c>
      <c r="O176" s="488">
        <f t="shared" si="37"/>
        <v>0</v>
      </c>
      <c r="P176" s="464" t="e">
        <f>E176+H176+K176+N176+#REF!</f>
        <v>#REF!</v>
      </c>
      <c r="Q176" s="562"/>
      <c r="R176" s="420"/>
      <c r="S176" s="420"/>
      <c r="T176" s="420"/>
      <c r="U176" s="420"/>
      <c r="V176" s="420"/>
    </row>
    <row r="177" spans="1:22" s="445" customFormat="1" x14ac:dyDescent="0.2">
      <c r="A177" s="553"/>
      <c r="B177" s="551"/>
      <c r="C177" s="510"/>
      <c r="D177" s="458"/>
      <c r="E177" s="469">
        <f t="shared" si="38"/>
        <v>0</v>
      </c>
      <c r="F177" s="503"/>
      <c r="G177" s="465"/>
      <c r="H177" s="466">
        <f t="shared" si="39"/>
        <v>0</v>
      </c>
      <c r="I177" s="495"/>
      <c r="J177" s="467"/>
      <c r="K177" s="468">
        <f t="shared" si="40"/>
        <v>0</v>
      </c>
      <c r="L177" s="661"/>
      <c r="M177" s="662"/>
      <c r="N177" s="663">
        <f t="shared" si="41"/>
        <v>0</v>
      </c>
      <c r="O177" s="488">
        <f t="shared" si="37"/>
        <v>0</v>
      </c>
      <c r="P177" s="464" t="e">
        <f>E177+H177+K177+N177+#REF!</f>
        <v>#REF!</v>
      </c>
      <c r="Q177" s="562"/>
      <c r="R177" s="420"/>
      <c r="S177" s="420"/>
      <c r="T177" s="420"/>
      <c r="U177" s="420"/>
      <c r="V177" s="420"/>
    </row>
    <row r="178" spans="1:22" s="445" customFormat="1" x14ac:dyDescent="0.2">
      <c r="A178" s="553"/>
      <c r="B178" s="551"/>
      <c r="C178" s="510"/>
      <c r="D178" s="458"/>
      <c r="E178" s="469">
        <f t="shared" si="38"/>
        <v>0</v>
      </c>
      <c r="F178" s="503"/>
      <c r="G178" s="465"/>
      <c r="H178" s="466">
        <f t="shared" si="39"/>
        <v>0</v>
      </c>
      <c r="I178" s="495"/>
      <c r="J178" s="467"/>
      <c r="K178" s="468">
        <f t="shared" si="40"/>
        <v>0</v>
      </c>
      <c r="L178" s="661"/>
      <c r="M178" s="662"/>
      <c r="N178" s="663">
        <f t="shared" si="41"/>
        <v>0</v>
      </c>
      <c r="O178" s="488">
        <f t="shared" si="37"/>
        <v>0</v>
      </c>
      <c r="P178" s="464" t="e">
        <f>E178+H178+K178+N178+#REF!</f>
        <v>#REF!</v>
      </c>
      <c r="Q178" s="562"/>
      <c r="R178" s="420"/>
      <c r="S178" s="420"/>
      <c r="T178" s="420"/>
      <c r="U178" s="420"/>
      <c r="V178" s="420"/>
    </row>
    <row r="179" spans="1:22" s="445" customFormat="1" x14ac:dyDescent="0.2">
      <c r="A179" s="553"/>
      <c r="B179" s="551"/>
      <c r="C179" s="510"/>
      <c r="D179" s="458"/>
      <c r="E179" s="469">
        <f t="shared" si="38"/>
        <v>0</v>
      </c>
      <c r="F179" s="503"/>
      <c r="G179" s="465"/>
      <c r="H179" s="466">
        <f t="shared" si="39"/>
        <v>0</v>
      </c>
      <c r="I179" s="495"/>
      <c r="J179" s="467"/>
      <c r="K179" s="468">
        <f t="shared" si="40"/>
        <v>0</v>
      </c>
      <c r="L179" s="661"/>
      <c r="M179" s="662"/>
      <c r="N179" s="663">
        <f t="shared" si="41"/>
        <v>0</v>
      </c>
      <c r="O179" s="488">
        <f t="shared" si="37"/>
        <v>0</v>
      </c>
      <c r="P179" s="464" t="e">
        <f>E179+H179+K179+N179+#REF!</f>
        <v>#REF!</v>
      </c>
      <c r="Q179" s="562"/>
      <c r="R179" s="420"/>
      <c r="S179" s="420"/>
      <c r="T179" s="420"/>
      <c r="U179" s="420"/>
      <c r="V179" s="420"/>
    </row>
    <row r="180" spans="1:22" s="445" customFormat="1" x14ac:dyDescent="0.2">
      <c r="A180" s="553"/>
      <c r="B180" s="551"/>
      <c r="C180" s="510"/>
      <c r="D180" s="458"/>
      <c r="E180" s="469">
        <f t="shared" si="38"/>
        <v>0</v>
      </c>
      <c r="F180" s="503"/>
      <c r="G180" s="465"/>
      <c r="H180" s="466">
        <f t="shared" si="39"/>
        <v>0</v>
      </c>
      <c r="I180" s="495"/>
      <c r="J180" s="467"/>
      <c r="K180" s="468">
        <f t="shared" si="40"/>
        <v>0</v>
      </c>
      <c r="L180" s="661"/>
      <c r="M180" s="662"/>
      <c r="N180" s="663">
        <f t="shared" si="41"/>
        <v>0</v>
      </c>
      <c r="O180" s="488">
        <f t="shared" si="37"/>
        <v>0</v>
      </c>
      <c r="P180" s="464" t="e">
        <f>E180+H180+K180+N180+#REF!</f>
        <v>#REF!</v>
      </c>
      <c r="Q180" s="562"/>
      <c r="R180" s="420"/>
      <c r="S180" s="420"/>
      <c r="T180" s="420"/>
      <c r="U180" s="420"/>
      <c r="V180" s="420"/>
    </row>
    <row r="181" spans="1:22" s="445" customFormat="1" x14ac:dyDescent="0.2">
      <c r="A181" s="553"/>
      <c r="B181" s="551"/>
      <c r="C181" s="510"/>
      <c r="D181" s="458"/>
      <c r="E181" s="469">
        <f t="shared" si="38"/>
        <v>0</v>
      </c>
      <c r="F181" s="503"/>
      <c r="G181" s="465"/>
      <c r="H181" s="466">
        <f t="shared" si="39"/>
        <v>0</v>
      </c>
      <c r="I181" s="495"/>
      <c r="J181" s="467"/>
      <c r="K181" s="468">
        <f t="shared" si="40"/>
        <v>0</v>
      </c>
      <c r="L181" s="661"/>
      <c r="M181" s="662"/>
      <c r="N181" s="663">
        <f t="shared" si="41"/>
        <v>0</v>
      </c>
      <c r="O181" s="488">
        <f t="shared" si="37"/>
        <v>0</v>
      </c>
      <c r="P181" s="464">
        <f>E181+H181+K181+N181</f>
        <v>0</v>
      </c>
      <c r="Q181" s="562"/>
      <c r="R181" s="420"/>
      <c r="S181" s="420"/>
      <c r="T181" s="420"/>
      <c r="U181" s="420"/>
      <c r="V181" s="420"/>
    </row>
    <row r="182" spans="1:22" s="445" customFormat="1" ht="13.5" thickBot="1" x14ac:dyDescent="0.25">
      <c r="A182" s="554"/>
      <c r="B182" s="555"/>
      <c r="C182" s="511"/>
      <c r="D182" s="470"/>
      <c r="E182" s="469">
        <f t="shared" si="38"/>
        <v>0</v>
      </c>
      <c r="F182" s="504"/>
      <c r="G182" s="471"/>
      <c r="H182" s="472">
        <f t="shared" si="39"/>
        <v>0</v>
      </c>
      <c r="I182" s="496"/>
      <c r="J182" s="473"/>
      <c r="K182" s="474">
        <f t="shared" si="40"/>
        <v>0</v>
      </c>
      <c r="L182" s="664"/>
      <c r="M182" s="665"/>
      <c r="N182" s="666">
        <f t="shared" si="41"/>
        <v>0</v>
      </c>
      <c r="O182" s="488">
        <f>C182+F182+I182+L182</f>
        <v>0</v>
      </c>
      <c r="P182" s="464">
        <f>E182+H182+K182+N182</f>
        <v>0</v>
      </c>
      <c r="Q182" s="564"/>
      <c r="R182" s="420"/>
      <c r="S182" s="420"/>
      <c r="T182" s="420"/>
      <c r="U182" s="420"/>
      <c r="V182" s="420"/>
    </row>
    <row r="183" spans="1:22" s="438" customFormat="1" ht="13.5" thickBot="1" x14ac:dyDescent="0.25">
      <c r="A183" s="1109" t="s">
        <v>113</v>
      </c>
      <c r="B183" s="1110"/>
      <c r="C183" s="512">
        <f>C13+C33+C54+C75+C97+C120+C142+C163</f>
        <v>0</v>
      </c>
      <c r="D183" s="475"/>
      <c r="E183" s="476">
        <f>E13+E33+E54+E75+E97+E120+E142+E163</f>
        <v>0</v>
      </c>
      <c r="F183" s="505">
        <f>F13+F33+F54+F75+F97+F120+F142+F163</f>
        <v>0</v>
      </c>
      <c r="G183" s="475"/>
      <c r="H183" s="477">
        <f>H13+H33+H54+H75+H97+H120+H142+H163</f>
        <v>0</v>
      </c>
      <c r="I183" s="497">
        <f>I13+I33+I54+I75+I97+I120+I142+I163</f>
        <v>0</v>
      </c>
      <c r="J183" s="475"/>
      <c r="K183" s="478">
        <f>K13+K33+K54+K75+K97+K120+K142+K163</f>
        <v>0</v>
      </c>
      <c r="L183" s="667">
        <f>L13+L33+L54+L75+L97+L120+L142+L163</f>
        <v>0</v>
      </c>
      <c r="M183" s="475"/>
      <c r="N183" s="668">
        <f>N13+N33+N54+N75+N97+N120+N142+N163</f>
        <v>0</v>
      </c>
      <c r="O183" s="489">
        <f>C183+F183+I183+L183</f>
        <v>0</v>
      </c>
      <c r="P183" s="479">
        <f>E183+H183+K183+N183</f>
        <v>0</v>
      </c>
      <c r="Q183" s="480"/>
      <c r="R183" s="414"/>
      <c r="S183" s="414"/>
      <c r="T183" s="414"/>
      <c r="U183" s="414"/>
      <c r="V183" s="414"/>
    </row>
    <row r="185" spans="1:22" ht="14.25" customHeight="1" thickBot="1" x14ac:dyDescent="0.25">
      <c r="A185" s="1104" t="s">
        <v>215</v>
      </c>
      <c r="B185" s="1104"/>
      <c r="C185" s="1104"/>
      <c r="D185" s="1104"/>
      <c r="E185" s="481"/>
      <c r="F185" s="482"/>
      <c r="L185" s="482"/>
    </row>
    <row r="186" spans="1:22" ht="157.5" customHeight="1" thickBot="1" x14ac:dyDescent="0.25">
      <c r="A186" s="1105"/>
      <c r="B186" s="1106"/>
      <c r="C186" s="1106"/>
      <c r="D186" s="1106"/>
      <c r="E186" s="1106"/>
      <c r="F186" s="1106"/>
      <c r="G186" s="1106"/>
      <c r="H186" s="1106"/>
      <c r="I186" s="1106"/>
      <c r="J186" s="1106"/>
      <c r="K186" s="1106"/>
      <c r="L186" s="1106"/>
      <c r="M186" s="1106"/>
      <c r="N186" s="1106"/>
      <c r="O186" s="1106"/>
      <c r="P186" s="1106"/>
      <c r="Q186" s="1107"/>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30">
    <mergeCell ref="A185:D185"/>
    <mergeCell ref="A186:Q186"/>
    <mergeCell ref="A1:B1"/>
    <mergeCell ref="F1:I1"/>
    <mergeCell ref="D1:E1"/>
    <mergeCell ref="A75:B75"/>
    <mergeCell ref="A97:B97"/>
    <mergeCell ref="A120:B120"/>
    <mergeCell ref="A142:B142"/>
    <mergeCell ref="A163:B163"/>
    <mergeCell ref="A183:B183"/>
    <mergeCell ref="P7:P8"/>
    <mergeCell ref="Q7:Q8"/>
    <mergeCell ref="A10:A12"/>
    <mergeCell ref="A13:B13"/>
    <mergeCell ref="A33:B33"/>
    <mergeCell ref="A54:B54"/>
    <mergeCell ref="O1:Q1"/>
    <mergeCell ref="A2:Q2"/>
    <mergeCell ref="A3:Q4"/>
    <mergeCell ref="A7:A8"/>
    <mergeCell ref="B7:B8"/>
    <mergeCell ref="C7:E7"/>
    <mergeCell ref="F7:H7"/>
    <mergeCell ref="I7:K7"/>
    <mergeCell ref="O7:O8"/>
    <mergeCell ref="L1:N1"/>
    <mergeCell ref="L7:N7"/>
    <mergeCell ref="C6:H6"/>
    <mergeCell ref="I6:N6"/>
  </mergeCells>
  <conditionalFormatting sqref="F1:I1">
    <cfRule type="beginsWith" dxfId="14" priority="2" operator="beginsWith" text="0">
      <formula>LEFT(F1,1)="0"</formula>
    </cfRule>
  </conditionalFormatting>
  <conditionalFormatting sqref="L1:N1">
    <cfRule type="beginsWith" dxfId="13" priority="1" operator="beginsWith" text="0">
      <formula>LEFT(L1,1)="0"</formula>
    </cfRule>
  </conditionalFormatting>
  <printOptions horizontalCentered="1"/>
  <pageMargins left="0.5" right="0.5" top="0.25" bottom="0.5" header="0.5" footer="0.25"/>
  <pageSetup scale="45" fitToHeight="0"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6"/>
  <sheetViews>
    <sheetView showGridLines="0" zoomScaleNormal="100" zoomScaleSheetLayoutView="70" workbookViewId="0">
      <selection activeCell="A25" sqref="A25:H25"/>
    </sheetView>
  </sheetViews>
  <sheetFormatPr defaultColWidth="9.140625" defaultRowHeight="12.75" x14ac:dyDescent="0.2"/>
  <cols>
    <col min="1" max="1" width="8.7109375" style="1" customWidth="1"/>
    <col min="2" max="3" width="9.140625" style="1"/>
    <col min="4" max="7" width="20.28515625" style="1" customWidth="1"/>
    <col min="8" max="8" width="29.7109375" style="1" customWidth="1"/>
    <col min="9" max="9" width="1.85546875" style="524" customWidth="1"/>
    <col min="10" max="16384" width="9.140625" style="1"/>
  </cols>
  <sheetData>
    <row r="1" spans="1:15" s="3" customFormat="1" ht="27.75" customHeight="1" x14ac:dyDescent="0.2">
      <c r="A1" s="1157" t="s">
        <v>164</v>
      </c>
      <c r="B1" s="1157"/>
      <c r="C1" s="1157"/>
      <c r="D1" s="1157"/>
      <c r="E1" s="518" t="s">
        <v>144</v>
      </c>
      <c r="F1" s="1158">
        <f>'Instructions and Summary'!B4</f>
        <v>0</v>
      </c>
      <c r="G1" s="1158"/>
      <c r="H1" s="522" t="str">
        <f>'Instructions and Summary'!H1</f>
        <v>9/16/2020   V 6.22</v>
      </c>
      <c r="I1" s="524"/>
    </row>
    <row r="2" spans="1:15" s="9" customFormat="1" ht="18.75" thickBot="1" x14ac:dyDescent="0.25">
      <c r="A2" s="1125" t="s">
        <v>90</v>
      </c>
      <c r="B2" s="1125"/>
      <c r="C2" s="1125"/>
      <c r="D2" s="1125"/>
      <c r="E2" s="1125"/>
      <c r="F2" s="1125"/>
      <c r="G2" s="1125"/>
      <c r="H2" s="1125"/>
      <c r="I2" s="525"/>
    </row>
    <row r="3" spans="1:15" s="27" customFormat="1" ht="30.75" customHeight="1" x14ac:dyDescent="0.2">
      <c r="A3" s="1126" t="s">
        <v>226</v>
      </c>
      <c r="B3" s="1127"/>
      <c r="C3" s="1128"/>
      <c r="D3" s="670" t="s">
        <v>271</v>
      </c>
      <c r="E3" s="671" t="s">
        <v>272</v>
      </c>
      <c r="F3" s="672" t="s">
        <v>273</v>
      </c>
      <c r="G3" s="674" t="s">
        <v>274</v>
      </c>
      <c r="H3" s="685" t="s">
        <v>142</v>
      </c>
      <c r="I3" s="680"/>
      <c r="J3" s="8"/>
      <c r="K3" s="526"/>
      <c r="L3" s="390"/>
      <c r="M3" s="390"/>
      <c r="N3" s="390"/>
      <c r="O3" s="390"/>
    </row>
    <row r="4" spans="1:15" s="27" customFormat="1" ht="14.25" customHeight="1" x14ac:dyDescent="0.25">
      <c r="A4" s="1129"/>
      <c r="B4" s="1130"/>
      <c r="C4" s="1131"/>
      <c r="D4" s="252">
        <v>0</v>
      </c>
      <c r="E4" s="253">
        <v>0</v>
      </c>
      <c r="F4" s="669">
        <v>0</v>
      </c>
      <c r="G4" s="675">
        <v>0</v>
      </c>
      <c r="H4" s="686"/>
      <c r="I4" s="681"/>
      <c r="J4" s="8"/>
      <c r="K4" s="526"/>
      <c r="L4" s="390"/>
      <c r="M4" s="390"/>
      <c r="N4" s="390"/>
      <c r="O4" s="390"/>
    </row>
    <row r="5" spans="1:15" s="408" customFormat="1" ht="14.25" customHeight="1" x14ac:dyDescent="0.25">
      <c r="A5" s="1129"/>
      <c r="B5" s="1130"/>
      <c r="C5" s="1131"/>
      <c r="D5" s="252">
        <v>0</v>
      </c>
      <c r="E5" s="253">
        <v>0</v>
      </c>
      <c r="F5" s="669">
        <v>0</v>
      </c>
      <c r="G5" s="675">
        <v>0</v>
      </c>
      <c r="H5" s="684"/>
      <c r="I5" s="682"/>
      <c r="J5" s="8"/>
      <c r="K5" s="526"/>
    </row>
    <row r="6" spans="1:15" s="527" customFormat="1" ht="14.25" customHeight="1" x14ac:dyDescent="0.25">
      <c r="A6" s="1129"/>
      <c r="B6" s="1130"/>
      <c r="C6" s="1131"/>
      <c r="D6" s="252">
        <v>0</v>
      </c>
      <c r="E6" s="253">
        <v>0</v>
      </c>
      <c r="F6" s="669">
        <v>0</v>
      </c>
      <c r="G6" s="675">
        <v>0</v>
      </c>
      <c r="H6" s="684"/>
      <c r="I6" s="682"/>
      <c r="J6" s="8"/>
      <c r="K6" s="526"/>
    </row>
    <row r="7" spans="1:15" s="527" customFormat="1" ht="14.25" customHeight="1" x14ac:dyDescent="0.25">
      <c r="A7" s="1129"/>
      <c r="B7" s="1130"/>
      <c r="C7" s="1131"/>
      <c r="D7" s="252">
        <v>0</v>
      </c>
      <c r="E7" s="253">
        <v>0</v>
      </c>
      <c r="F7" s="669">
        <v>0</v>
      </c>
      <c r="G7" s="675">
        <v>0</v>
      </c>
      <c r="H7" s="684"/>
      <c r="I7" s="682"/>
      <c r="J7" s="8"/>
      <c r="K7" s="526"/>
    </row>
    <row r="8" spans="1:15" s="408" customFormat="1" ht="14.25" customHeight="1" x14ac:dyDescent="0.25">
      <c r="A8" s="1129"/>
      <c r="B8" s="1130"/>
      <c r="C8" s="1131"/>
      <c r="D8" s="252">
        <v>0</v>
      </c>
      <c r="E8" s="253">
        <v>0</v>
      </c>
      <c r="F8" s="669">
        <v>0</v>
      </c>
      <c r="G8" s="675">
        <v>0</v>
      </c>
      <c r="H8" s="684"/>
      <c r="I8" s="682"/>
      <c r="J8" s="8"/>
      <c r="K8" s="526"/>
    </row>
    <row r="9" spans="1:15" s="408" customFormat="1" ht="14.25" customHeight="1" x14ac:dyDescent="0.25">
      <c r="A9" s="1129"/>
      <c r="B9" s="1130"/>
      <c r="C9" s="1131"/>
      <c r="D9" s="252">
        <v>0</v>
      </c>
      <c r="E9" s="253">
        <v>0</v>
      </c>
      <c r="F9" s="669">
        <v>0</v>
      </c>
      <c r="G9" s="675">
        <v>0</v>
      </c>
      <c r="H9" s="684"/>
      <c r="I9" s="682"/>
      <c r="J9" s="8"/>
      <c r="K9" s="526"/>
    </row>
    <row r="10" spans="1:15" s="27" customFormat="1" ht="14.25" customHeight="1" thickBot="1" x14ac:dyDescent="0.3">
      <c r="A10" s="1132" t="s">
        <v>98</v>
      </c>
      <c r="B10" s="1133"/>
      <c r="C10" s="1134"/>
      <c r="D10" s="254">
        <v>0</v>
      </c>
      <c r="E10" s="255">
        <v>0</v>
      </c>
      <c r="F10" s="673">
        <v>0</v>
      </c>
      <c r="G10" s="676">
        <v>0</v>
      </c>
      <c r="H10" s="687">
        <f>SUM(D10:G10)</f>
        <v>0</v>
      </c>
      <c r="I10" s="683"/>
      <c r="J10" s="8"/>
      <c r="K10" s="526"/>
      <c r="L10" s="390"/>
      <c r="M10" s="390"/>
      <c r="N10" s="390"/>
      <c r="O10" s="390"/>
    </row>
    <row r="11" spans="1:15" s="523" customFormat="1" ht="14.25" customHeight="1" x14ac:dyDescent="0.2">
      <c r="A11" s="1162" t="str">
        <f>IF(A15=A17,"One box should be checked in the fringe rate agreement section.","")</f>
        <v>One box should be checked in the fringe rate agreement section.</v>
      </c>
      <c r="B11" s="1162"/>
      <c r="C11" s="1162"/>
      <c r="D11" s="1162"/>
      <c r="E11" s="1162"/>
      <c r="F11" s="1162"/>
      <c r="G11" s="1162"/>
      <c r="H11" s="1162"/>
      <c r="I11" s="526"/>
    </row>
    <row r="12" spans="1:15" s="3" customFormat="1" ht="13.5" thickBot="1" x14ac:dyDescent="0.25">
      <c r="A12" s="1163"/>
      <c r="B12" s="1163"/>
      <c r="C12" s="1163"/>
      <c r="D12" s="1163"/>
      <c r="E12" s="1163"/>
      <c r="F12" s="1163"/>
      <c r="G12" s="1163"/>
      <c r="H12" s="1163"/>
      <c r="I12" s="524"/>
    </row>
    <row r="13" spans="1:15" s="3" customFormat="1" ht="23.25" customHeight="1" x14ac:dyDescent="0.2">
      <c r="A13" s="1153" t="s">
        <v>172</v>
      </c>
      <c r="B13" s="1154"/>
      <c r="C13" s="1154"/>
      <c r="D13" s="1154"/>
      <c r="E13" s="1154"/>
      <c r="F13" s="1154"/>
      <c r="G13" s="1154"/>
      <c r="H13" s="1155"/>
      <c r="I13" s="524"/>
    </row>
    <row r="14" spans="1:15" s="3" customFormat="1" ht="45.75" customHeight="1" thickBot="1" x14ac:dyDescent="0.25">
      <c r="A14" s="1140" t="s">
        <v>177</v>
      </c>
      <c r="B14" s="1141"/>
      <c r="C14" s="1141"/>
      <c r="D14" s="1141"/>
      <c r="E14" s="1141"/>
      <c r="F14" s="1141"/>
      <c r="G14" s="1141"/>
      <c r="H14" s="1142"/>
      <c r="I14" s="524"/>
    </row>
    <row r="15" spans="1:15" s="3" customFormat="1" ht="30.75" customHeight="1" thickBot="1" x14ac:dyDescent="0.3">
      <c r="A15" s="404"/>
      <c r="B15" s="1137" t="s">
        <v>175</v>
      </c>
      <c r="C15" s="1138"/>
      <c r="D15" s="1138"/>
      <c r="E15" s="1138"/>
      <c r="F15" s="1138"/>
      <c r="G15" s="1138"/>
      <c r="H15" s="1139"/>
      <c r="I15" s="524"/>
    </row>
    <row r="16" spans="1:15" s="3" customFormat="1" ht="19.5" customHeight="1" thickBot="1" x14ac:dyDescent="0.3">
      <c r="A16" s="215"/>
      <c r="B16" s="1123"/>
      <c r="C16" s="1123"/>
      <c r="D16" s="1123"/>
      <c r="E16" s="1123"/>
      <c r="F16" s="1123"/>
      <c r="G16" s="1123"/>
      <c r="H16" s="1124"/>
      <c r="I16" s="524"/>
      <c r="J16" s="1156"/>
      <c r="K16" s="1156"/>
      <c r="L16" s="1156"/>
    </row>
    <row r="17" spans="1:12" s="3" customFormat="1" ht="18.75" thickBot="1" x14ac:dyDescent="0.25">
      <c r="A17" s="409"/>
      <c r="B17" s="1135" t="s">
        <v>176</v>
      </c>
      <c r="C17" s="1135"/>
      <c r="D17" s="1135"/>
      <c r="E17" s="1135"/>
      <c r="F17" s="1135"/>
      <c r="G17" s="1135"/>
      <c r="H17" s="1136"/>
      <c r="I17" s="524"/>
      <c r="J17" s="1156"/>
      <c r="K17" s="1156"/>
      <c r="L17" s="1156"/>
    </row>
    <row r="18" spans="1:12" s="3" customFormat="1" ht="76.5" customHeight="1" thickBot="1" x14ac:dyDescent="0.25">
      <c r="A18" s="50"/>
      <c r="B18" s="1159" t="s">
        <v>257</v>
      </c>
      <c r="C18" s="1160"/>
      <c r="D18" s="1160"/>
      <c r="E18" s="1160"/>
      <c r="F18" s="1160"/>
      <c r="G18" s="1160"/>
      <c r="H18" s="1161"/>
      <c r="I18" s="410" t="s">
        <v>200</v>
      </c>
      <c r="J18" s="1156"/>
      <c r="K18" s="1156"/>
      <c r="L18" s="1156"/>
    </row>
    <row r="19" spans="1:12" s="3" customFormat="1" ht="13.5" thickBot="1" x14ac:dyDescent="0.25">
      <c r="I19" s="524"/>
    </row>
    <row r="20" spans="1:12" s="3" customFormat="1" x14ac:dyDescent="0.2">
      <c r="A20" s="1143" t="s">
        <v>205</v>
      </c>
      <c r="B20" s="1144"/>
      <c r="C20" s="1144"/>
      <c r="D20" s="1144"/>
      <c r="E20" s="1144"/>
      <c r="F20" s="1144"/>
      <c r="G20" s="1144"/>
      <c r="H20" s="1145"/>
      <c r="I20" s="524"/>
    </row>
    <row r="21" spans="1:12" s="3" customFormat="1" ht="15.75" customHeight="1" x14ac:dyDescent="0.2">
      <c r="A21" s="1146"/>
      <c r="B21" s="1147"/>
      <c r="C21" s="1147"/>
      <c r="D21" s="1147"/>
      <c r="E21" s="1147"/>
      <c r="F21" s="1147"/>
      <c r="G21" s="1147"/>
      <c r="H21" s="1148"/>
      <c r="I21" s="524"/>
    </row>
    <row r="22" spans="1:12" s="3" customFormat="1" ht="50.25" customHeight="1" thickBot="1" x14ac:dyDescent="0.25">
      <c r="A22" s="1149"/>
      <c r="B22" s="1150"/>
      <c r="C22" s="1150"/>
      <c r="D22" s="1150"/>
      <c r="E22" s="1150"/>
      <c r="F22" s="1150"/>
      <c r="G22" s="1150"/>
      <c r="H22" s="1151"/>
      <c r="I22" s="524"/>
    </row>
    <row r="23" spans="1:12" s="3" customFormat="1" ht="15.75" customHeight="1" x14ac:dyDescent="0.2">
      <c r="A23" s="161"/>
      <c r="B23" s="161"/>
      <c r="C23" s="161"/>
      <c r="D23" s="161"/>
      <c r="E23" s="161"/>
      <c r="F23" s="161"/>
      <c r="G23" s="161"/>
      <c r="I23" s="524"/>
    </row>
    <row r="24" spans="1:12" s="3" customFormat="1" ht="15.75" customHeight="1" thickBot="1" x14ac:dyDescent="0.25">
      <c r="A24" s="1152" t="s">
        <v>208</v>
      </c>
      <c r="B24" s="1152"/>
      <c r="C24" s="1152"/>
      <c r="D24" s="1152"/>
      <c r="E24" s="1152"/>
      <c r="F24" s="161"/>
      <c r="G24" s="161"/>
      <c r="I24" s="524"/>
    </row>
    <row r="25" spans="1:12" s="3" customFormat="1" ht="242.25" customHeight="1" thickBot="1" x14ac:dyDescent="0.25">
      <c r="A25" s="1120"/>
      <c r="B25" s="1121"/>
      <c r="C25" s="1121"/>
      <c r="D25" s="1121"/>
      <c r="E25" s="1121"/>
      <c r="F25" s="1121"/>
      <c r="G25" s="1121"/>
      <c r="H25" s="1122"/>
      <c r="I25" s="524"/>
    </row>
    <row r="26" spans="1:12" s="3" customFormat="1" x14ac:dyDescent="0.2">
      <c r="I26" s="524"/>
    </row>
    <row r="27" spans="1:12" s="3" customFormat="1" x14ac:dyDescent="0.2">
      <c r="I27" s="524"/>
    </row>
    <row r="28" spans="1:12" s="3" customFormat="1" x14ac:dyDescent="0.2">
      <c r="I28" s="524"/>
    </row>
    <row r="29" spans="1:12" s="3" customFormat="1" x14ac:dyDescent="0.2">
      <c r="I29" s="524"/>
    </row>
    <row r="30" spans="1:12" s="3" customFormat="1" x14ac:dyDescent="0.2">
      <c r="I30" s="524"/>
    </row>
    <row r="31" spans="1:12" s="3" customFormat="1" x14ac:dyDescent="0.2">
      <c r="I31" s="524"/>
    </row>
    <row r="32" spans="1:12" s="3" customFormat="1" x14ac:dyDescent="0.2">
      <c r="I32" s="524"/>
    </row>
    <row r="33" spans="9:9" s="3" customFormat="1" x14ac:dyDescent="0.2">
      <c r="I33" s="524"/>
    </row>
    <row r="34" spans="9:9" s="3" customFormat="1" x14ac:dyDescent="0.2">
      <c r="I34" s="524"/>
    </row>
    <row r="35" spans="9:9" s="3" customFormat="1" x14ac:dyDescent="0.2">
      <c r="I35" s="524"/>
    </row>
    <row r="36" spans="9:9" s="3" customFormat="1" x14ac:dyDescent="0.2">
      <c r="I36" s="524"/>
    </row>
    <row r="37" spans="9:9" s="3" customFormat="1" x14ac:dyDescent="0.2">
      <c r="I37" s="524"/>
    </row>
    <row r="38" spans="9:9" s="3" customFormat="1" x14ac:dyDescent="0.2">
      <c r="I38" s="524"/>
    </row>
    <row r="39" spans="9:9" s="3" customFormat="1" x14ac:dyDescent="0.2">
      <c r="I39" s="524"/>
    </row>
    <row r="40" spans="9:9" s="3" customFormat="1" x14ac:dyDescent="0.2">
      <c r="I40" s="524"/>
    </row>
    <row r="41" spans="9:9" s="3" customFormat="1" x14ac:dyDescent="0.2">
      <c r="I41" s="524"/>
    </row>
    <row r="42" spans="9:9" s="3" customFormat="1" x14ac:dyDescent="0.2">
      <c r="I42" s="524"/>
    </row>
    <row r="43" spans="9:9" s="3" customFormat="1" x14ac:dyDescent="0.2">
      <c r="I43" s="524"/>
    </row>
    <row r="44" spans="9:9" s="3" customFormat="1" x14ac:dyDescent="0.2">
      <c r="I44" s="524"/>
    </row>
    <row r="45" spans="9:9" s="3" customFormat="1" x14ac:dyDescent="0.2">
      <c r="I45" s="524"/>
    </row>
    <row r="46" spans="9:9" s="3" customFormat="1" x14ac:dyDescent="0.2">
      <c r="I46" s="524"/>
    </row>
    <row r="47" spans="9:9" s="3" customFormat="1" x14ac:dyDescent="0.2">
      <c r="I47" s="524"/>
    </row>
    <row r="48" spans="9:9" s="3" customFormat="1" x14ac:dyDescent="0.2">
      <c r="I48" s="524"/>
    </row>
    <row r="49" spans="9:9" s="3" customFormat="1" x14ac:dyDescent="0.2">
      <c r="I49" s="524"/>
    </row>
    <row r="50" spans="9:9" s="3" customFormat="1" x14ac:dyDescent="0.2">
      <c r="I50" s="524"/>
    </row>
    <row r="51" spans="9:9" s="3" customFormat="1" x14ac:dyDescent="0.2">
      <c r="I51" s="524"/>
    </row>
    <row r="52" spans="9:9" s="3" customFormat="1" x14ac:dyDescent="0.2">
      <c r="I52" s="524"/>
    </row>
    <row r="53" spans="9:9" s="3" customFormat="1" x14ac:dyDescent="0.2">
      <c r="I53" s="524"/>
    </row>
    <row r="54" spans="9:9" s="3" customFormat="1" x14ac:dyDescent="0.2">
      <c r="I54" s="524"/>
    </row>
    <row r="55" spans="9:9" s="3" customFormat="1" x14ac:dyDescent="0.2">
      <c r="I55" s="524"/>
    </row>
    <row r="56" spans="9:9" s="3" customFormat="1" x14ac:dyDescent="0.2">
      <c r="I56" s="524"/>
    </row>
    <row r="57" spans="9:9" s="3" customFormat="1" x14ac:dyDescent="0.2">
      <c r="I57" s="524"/>
    </row>
    <row r="58" spans="9:9" s="3" customFormat="1" x14ac:dyDescent="0.2">
      <c r="I58" s="524"/>
    </row>
    <row r="59" spans="9:9" s="3" customFormat="1" x14ac:dyDescent="0.2">
      <c r="I59" s="524"/>
    </row>
    <row r="60" spans="9:9" s="3" customFormat="1" x14ac:dyDescent="0.2">
      <c r="I60" s="524"/>
    </row>
    <row r="61" spans="9:9" s="3" customFormat="1" x14ac:dyDescent="0.2">
      <c r="I61" s="524"/>
    </row>
    <row r="62" spans="9:9" s="3" customFormat="1" x14ac:dyDescent="0.2">
      <c r="I62" s="524"/>
    </row>
    <row r="63" spans="9:9" s="3" customFormat="1" x14ac:dyDescent="0.2">
      <c r="I63" s="524"/>
    </row>
    <row r="64" spans="9:9" s="3" customFormat="1" x14ac:dyDescent="0.2">
      <c r="I64" s="524"/>
    </row>
    <row r="65" spans="9:9" s="3" customFormat="1" x14ac:dyDescent="0.2">
      <c r="I65" s="524"/>
    </row>
    <row r="66" spans="9:9" s="3" customFormat="1" x14ac:dyDescent="0.2">
      <c r="I66" s="524"/>
    </row>
    <row r="67" spans="9:9" s="3" customFormat="1" x14ac:dyDescent="0.2">
      <c r="I67" s="524"/>
    </row>
    <row r="68" spans="9:9" s="3" customFormat="1" x14ac:dyDescent="0.2">
      <c r="I68" s="524"/>
    </row>
    <row r="69" spans="9:9" s="3" customFormat="1" x14ac:dyDescent="0.2">
      <c r="I69" s="524"/>
    </row>
    <row r="70" spans="9:9" s="3" customFormat="1" x14ac:dyDescent="0.2">
      <c r="I70" s="524"/>
    </row>
    <row r="71" spans="9:9" s="3" customFormat="1" x14ac:dyDescent="0.2">
      <c r="I71" s="524"/>
    </row>
    <row r="72" spans="9:9" s="3" customFormat="1" x14ac:dyDescent="0.2">
      <c r="I72" s="524"/>
    </row>
    <row r="73" spans="9:9" s="3" customFormat="1" x14ac:dyDescent="0.2">
      <c r="I73" s="524"/>
    </row>
    <row r="74" spans="9:9" s="3" customFormat="1" x14ac:dyDescent="0.2">
      <c r="I74" s="524"/>
    </row>
    <row r="75" spans="9:9" s="3" customFormat="1" x14ac:dyDescent="0.2">
      <c r="I75" s="524"/>
    </row>
    <row r="76" spans="9:9" s="3" customFormat="1" x14ac:dyDescent="0.2">
      <c r="I76" s="524"/>
    </row>
    <row r="77" spans="9:9" s="3" customFormat="1" x14ac:dyDescent="0.2">
      <c r="I77" s="524"/>
    </row>
    <row r="78" spans="9:9" s="3" customFormat="1" x14ac:dyDescent="0.2">
      <c r="I78" s="524"/>
    </row>
    <row r="79" spans="9:9" s="3" customFormat="1" x14ac:dyDescent="0.2">
      <c r="I79" s="524"/>
    </row>
    <row r="80" spans="9:9" s="3" customFormat="1" x14ac:dyDescent="0.2">
      <c r="I80" s="524"/>
    </row>
    <row r="81" spans="9:9" s="3" customFormat="1" x14ac:dyDescent="0.2">
      <c r="I81" s="524"/>
    </row>
    <row r="82" spans="9:9" s="3" customFormat="1" x14ac:dyDescent="0.2">
      <c r="I82" s="524"/>
    </row>
    <row r="83" spans="9:9" s="3" customFormat="1" x14ac:dyDescent="0.2">
      <c r="I83" s="524"/>
    </row>
    <row r="84" spans="9:9" s="3" customFormat="1" x14ac:dyDescent="0.2">
      <c r="I84" s="524"/>
    </row>
    <row r="85" spans="9:9" s="3" customFormat="1" x14ac:dyDescent="0.2">
      <c r="I85" s="524"/>
    </row>
    <row r="86" spans="9:9" s="3" customFormat="1" x14ac:dyDescent="0.2">
      <c r="I86" s="524"/>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2">
    <mergeCell ref="J16:L18"/>
    <mergeCell ref="A1:D1"/>
    <mergeCell ref="F1:G1"/>
    <mergeCell ref="B18:H18"/>
    <mergeCell ref="A11:H12"/>
    <mergeCell ref="A6:C6"/>
    <mergeCell ref="A7:C7"/>
    <mergeCell ref="A25:H25"/>
    <mergeCell ref="B16:H16"/>
    <mergeCell ref="A2:H2"/>
    <mergeCell ref="A3:C3"/>
    <mergeCell ref="A4:C4"/>
    <mergeCell ref="A10:C10"/>
    <mergeCell ref="B17:H17"/>
    <mergeCell ref="B15:H15"/>
    <mergeCell ref="A14:H14"/>
    <mergeCell ref="A20:H22"/>
    <mergeCell ref="A5:C5"/>
    <mergeCell ref="A8:C8"/>
    <mergeCell ref="A9:C9"/>
    <mergeCell ref="A24:E24"/>
    <mergeCell ref="A13:H13"/>
  </mergeCells>
  <phoneticPr fontId="2" type="noConversion"/>
  <conditionalFormatting sqref="F1:G1">
    <cfRule type="beginsWith" dxfId="12" priority="2" operator="beginsWith" text="0">
      <formula>LEFT(F1,1)="0"</formula>
    </cfRule>
  </conditionalFormatting>
  <conditionalFormatting sqref="A11:H12">
    <cfRule type="beginsWith" dxfId="11" priority="1" operator="beginsWith" text="One box">
      <formula>LEFT(A11,7)="One box"</formula>
    </cfRule>
  </conditionalFormatting>
  <dataValidations count="1">
    <dataValidation type="list" allowBlank="1" showInputMessage="1" showErrorMessage="1" sqref="A17 A15">
      <formula1>$I$18:$I$19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17"/>
  <sheetViews>
    <sheetView showGridLines="0" zoomScaleNormal="100" workbookViewId="0">
      <selection activeCell="C47" sqref="C47"/>
    </sheetView>
  </sheetViews>
  <sheetFormatPr defaultColWidth="9.140625" defaultRowHeight="12.75" x14ac:dyDescent="0.2"/>
  <cols>
    <col min="1" max="1" width="58.7109375" style="18" customWidth="1"/>
    <col min="2" max="2" width="12.140625" style="17" customWidth="1"/>
    <col min="3" max="3" width="13.85546875" style="5" customWidth="1"/>
    <col min="4" max="4" width="14.28515625" style="5" customWidth="1"/>
    <col min="5" max="5" width="7.42578125" style="6" customWidth="1"/>
    <col min="6" max="6" width="17.5703125" style="137" customWidth="1"/>
    <col min="7" max="7" width="15.85546875" style="137" customWidth="1"/>
    <col min="8" max="8" width="36.5703125" style="587" customWidth="1"/>
    <col min="9" max="9" width="1" style="18" customWidth="1"/>
    <col min="10" max="16384" width="9.140625" style="18"/>
  </cols>
  <sheetData>
    <row r="1" spans="1:12" s="21" customFormat="1" ht="27.75" customHeight="1" x14ac:dyDescent="0.2">
      <c r="A1" s="138" t="s">
        <v>164</v>
      </c>
      <c r="B1" s="138"/>
      <c r="C1" s="1185" t="s">
        <v>144</v>
      </c>
      <c r="D1" s="1185"/>
      <c r="E1" s="1184">
        <f>'Instructions and Summary'!B4</f>
        <v>0</v>
      </c>
      <c r="F1" s="1184"/>
      <c r="G1" s="1184"/>
      <c r="H1" s="1164" t="str">
        <f>'Instructions and Summary'!H1</f>
        <v>9/16/2020   V 6.22</v>
      </c>
      <c r="I1" s="1165"/>
    </row>
    <row r="2" spans="1:12" s="23" customFormat="1" ht="18.75" thickBot="1" x14ac:dyDescent="0.25">
      <c r="A2" s="1183" t="s">
        <v>91</v>
      </c>
      <c r="B2" s="1183"/>
      <c r="C2" s="1183"/>
      <c r="D2" s="1183"/>
      <c r="E2" s="1183"/>
      <c r="F2" s="1183"/>
      <c r="G2" s="1183"/>
      <c r="H2" s="1183"/>
      <c r="I2" s="22"/>
      <c r="J2" s="22"/>
      <c r="K2" s="22"/>
      <c r="L2" s="22"/>
    </row>
    <row r="3" spans="1:12" s="24" customFormat="1" ht="189.75" customHeight="1" thickBot="1" x14ac:dyDescent="0.25">
      <c r="A3" s="1195" t="s">
        <v>256</v>
      </c>
      <c r="B3" s="1196"/>
      <c r="C3" s="1196"/>
      <c r="D3" s="1196"/>
      <c r="E3" s="1196"/>
      <c r="F3" s="1196"/>
      <c r="G3" s="1196"/>
      <c r="H3" s="1197"/>
    </row>
    <row r="4" spans="1:12" s="24" customFormat="1" ht="13.5" thickBot="1" x14ac:dyDescent="0.25">
      <c r="A4" s="10"/>
      <c r="B4" s="11"/>
      <c r="C4" s="12"/>
      <c r="D4" s="12"/>
      <c r="E4" s="13"/>
      <c r="F4" s="116"/>
      <c r="G4" s="116"/>
      <c r="H4" s="565"/>
    </row>
    <row r="5" spans="1:12" s="21" customFormat="1" ht="51" customHeight="1" thickBot="1" x14ac:dyDescent="0.25">
      <c r="A5" s="221" t="s">
        <v>114</v>
      </c>
      <c r="B5" s="222" t="s">
        <v>115</v>
      </c>
      <c r="C5" s="223" t="s">
        <v>231</v>
      </c>
      <c r="D5" s="223" t="s">
        <v>232</v>
      </c>
      <c r="E5" s="48" t="s">
        <v>116</v>
      </c>
      <c r="F5" s="224" t="s">
        <v>117</v>
      </c>
      <c r="G5" s="224" t="s">
        <v>118</v>
      </c>
      <c r="H5" s="224" t="s">
        <v>119</v>
      </c>
    </row>
    <row r="6" spans="1:12" s="21" customFormat="1" ht="16.5" customHeight="1" thickBot="1" x14ac:dyDescent="0.25">
      <c r="A6" s="226" t="s">
        <v>186</v>
      </c>
      <c r="B6" s="227">
        <v>2</v>
      </c>
      <c r="C6" s="228"/>
      <c r="D6" s="228"/>
      <c r="E6" s="229">
        <v>2</v>
      </c>
      <c r="F6" s="329">
        <v>650</v>
      </c>
      <c r="G6" s="329">
        <f t="shared" ref="G6" si="0">F6*B6</f>
        <v>1300</v>
      </c>
      <c r="H6" s="566" t="s">
        <v>151</v>
      </c>
    </row>
    <row r="7" spans="1:12" s="21" customFormat="1" ht="15.75" thickBot="1" x14ac:dyDescent="0.25">
      <c r="A7" s="1213" t="s">
        <v>267</v>
      </c>
      <c r="B7" s="1214"/>
      <c r="C7" s="1214"/>
      <c r="D7" s="1214"/>
      <c r="E7" s="1214"/>
      <c r="F7" s="1214"/>
      <c r="G7" s="1214"/>
      <c r="H7" s="1215"/>
      <c r="I7" s="65"/>
    </row>
    <row r="8" spans="1:12" s="24" customFormat="1" ht="15.75" customHeight="1" x14ac:dyDescent="0.2">
      <c r="A8" s="1168" t="s">
        <v>120</v>
      </c>
      <c r="B8" s="1169"/>
      <c r="C8" s="1169"/>
      <c r="D8" s="1169"/>
      <c r="E8" s="1169"/>
      <c r="F8" s="1170"/>
      <c r="G8" s="225"/>
      <c r="H8" s="567"/>
    </row>
    <row r="9" spans="1:12" s="24" customFormat="1" ht="15.75" customHeight="1" x14ac:dyDescent="0.2">
      <c r="A9" s="588"/>
      <c r="B9" s="52"/>
      <c r="C9" s="216"/>
      <c r="D9" s="216"/>
      <c r="E9" s="217"/>
      <c r="F9" s="122"/>
      <c r="G9" s="273">
        <f t="shared" ref="G9:G27" si="1">F9*B9</f>
        <v>0</v>
      </c>
      <c r="H9" s="568"/>
    </row>
    <row r="10" spans="1:12" s="24" customFormat="1" x14ac:dyDescent="0.2">
      <c r="A10" s="588"/>
      <c r="B10" s="52"/>
      <c r="C10" s="216"/>
      <c r="D10" s="216"/>
      <c r="E10" s="217"/>
      <c r="F10" s="122"/>
      <c r="G10" s="273">
        <f t="shared" si="1"/>
        <v>0</v>
      </c>
      <c r="H10" s="568"/>
    </row>
    <row r="11" spans="1:12" s="24" customFormat="1" x14ac:dyDescent="0.2">
      <c r="A11" s="588"/>
      <c r="B11" s="52"/>
      <c r="C11" s="216"/>
      <c r="D11" s="216"/>
      <c r="E11" s="217"/>
      <c r="F11" s="122"/>
      <c r="G11" s="273">
        <f t="shared" si="1"/>
        <v>0</v>
      </c>
      <c r="H11" s="568"/>
    </row>
    <row r="12" spans="1:12" s="24" customFormat="1" x14ac:dyDescent="0.2">
      <c r="A12" s="588"/>
      <c r="B12" s="52"/>
      <c r="C12" s="216"/>
      <c r="D12" s="216"/>
      <c r="E12" s="217"/>
      <c r="F12" s="122"/>
      <c r="G12" s="273">
        <f t="shared" si="1"/>
        <v>0</v>
      </c>
      <c r="H12" s="568"/>
    </row>
    <row r="13" spans="1:12" s="24" customFormat="1" x14ac:dyDescent="0.2">
      <c r="A13" s="588"/>
      <c r="B13" s="52"/>
      <c r="C13" s="216"/>
      <c r="D13" s="216"/>
      <c r="E13" s="217"/>
      <c r="F13" s="122"/>
      <c r="G13" s="273">
        <f t="shared" si="1"/>
        <v>0</v>
      </c>
      <c r="H13" s="568"/>
    </row>
    <row r="14" spans="1:12" s="24" customFormat="1" x14ac:dyDescent="0.2">
      <c r="A14" s="588"/>
      <c r="B14" s="52"/>
      <c r="C14" s="216"/>
      <c r="D14" s="216"/>
      <c r="E14" s="217"/>
      <c r="F14" s="122"/>
      <c r="G14" s="273">
        <f t="shared" si="1"/>
        <v>0</v>
      </c>
      <c r="H14" s="568"/>
    </row>
    <row r="15" spans="1:12" s="24" customFormat="1" x14ac:dyDescent="0.2">
      <c r="A15" s="588"/>
      <c r="B15" s="52"/>
      <c r="C15" s="216"/>
      <c r="D15" s="216"/>
      <c r="E15" s="217"/>
      <c r="F15" s="122"/>
      <c r="G15" s="273">
        <f t="shared" si="1"/>
        <v>0</v>
      </c>
      <c r="H15" s="568"/>
    </row>
    <row r="16" spans="1:12" s="24" customFormat="1" x14ac:dyDescent="0.2">
      <c r="A16" s="588"/>
      <c r="B16" s="52"/>
      <c r="C16" s="216"/>
      <c r="D16" s="216"/>
      <c r="E16" s="217"/>
      <c r="F16" s="122"/>
      <c r="G16" s="273">
        <f t="shared" si="1"/>
        <v>0</v>
      </c>
      <c r="H16" s="568"/>
    </row>
    <row r="17" spans="1:8" s="24" customFormat="1" x14ac:dyDescent="0.2">
      <c r="A17" s="588"/>
      <c r="B17" s="52"/>
      <c r="C17" s="216"/>
      <c r="D17" s="216"/>
      <c r="E17" s="217"/>
      <c r="F17" s="122"/>
      <c r="G17" s="273">
        <f t="shared" si="1"/>
        <v>0</v>
      </c>
      <c r="H17" s="568"/>
    </row>
    <row r="18" spans="1:8" s="24" customFormat="1" x14ac:dyDescent="0.2">
      <c r="A18" s="588"/>
      <c r="B18" s="52"/>
      <c r="C18" s="216"/>
      <c r="D18" s="216"/>
      <c r="E18" s="217"/>
      <c r="F18" s="122"/>
      <c r="G18" s="273">
        <f t="shared" si="1"/>
        <v>0</v>
      </c>
      <c r="H18" s="568"/>
    </row>
    <row r="19" spans="1:8" s="24" customFormat="1" x14ac:dyDescent="0.2">
      <c r="A19" s="588"/>
      <c r="B19" s="52"/>
      <c r="C19" s="216"/>
      <c r="D19" s="216"/>
      <c r="E19" s="217"/>
      <c r="F19" s="122"/>
      <c r="G19" s="273">
        <f t="shared" si="1"/>
        <v>0</v>
      </c>
      <c r="H19" s="568"/>
    </row>
    <row r="20" spans="1:8" s="24" customFormat="1" x14ac:dyDescent="0.2">
      <c r="A20" s="588"/>
      <c r="B20" s="52"/>
      <c r="C20" s="216"/>
      <c r="D20" s="216"/>
      <c r="E20" s="217"/>
      <c r="F20" s="122"/>
      <c r="G20" s="273">
        <f t="shared" si="1"/>
        <v>0</v>
      </c>
      <c r="H20" s="568"/>
    </row>
    <row r="21" spans="1:8" s="24" customFormat="1" x14ac:dyDescent="0.2">
      <c r="A21" s="588"/>
      <c r="B21" s="52"/>
      <c r="C21" s="216"/>
      <c r="D21" s="216"/>
      <c r="E21" s="217"/>
      <c r="F21" s="122"/>
      <c r="G21" s="273">
        <f t="shared" si="1"/>
        <v>0</v>
      </c>
      <c r="H21" s="568"/>
    </row>
    <row r="22" spans="1:8" s="24" customFormat="1" x14ac:dyDescent="0.2">
      <c r="A22" s="588"/>
      <c r="B22" s="52"/>
      <c r="C22" s="216"/>
      <c r="D22" s="216"/>
      <c r="E22" s="217"/>
      <c r="F22" s="122"/>
      <c r="G22" s="273">
        <f t="shared" si="1"/>
        <v>0</v>
      </c>
      <c r="H22" s="568"/>
    </row>
    <row r="23" spans="1:8" s="24" customFormat="1" x14ac:dyDescent="0.2">
      <c r="A23" s="588"/>
      <c r="B23" s="52"/>
      <c r="C23" s="216"/>
      <c r="D23" s="216"/>
      <c r="E23" s="217"/>
      <c r="F23" s="122"/>
      <c r="G23" s="272">
        <f t="shared" si="1"/>
        <v>0</v>
      </c>
      <c r="H23" s="568"/>
    </row>
    <row r="24" spans="1:8" s="24" customFormat="1" x14ac:dyDescent="0.2">
      <c r="A24" s="588"/>
      <c r="B24" s="52"/>
      <c r="C24" s="216"/>
      <c r="D24" s="216"/>
      <c r="E24" s="217"/>
      <c r="F24" s="122"/>
      <c r="G24" s="272">
        <f t="shared" si="1"/>
        <v>0</v>
      </c>
      <c r="H24" s="568"/>
    </row>
    <row r="25" spans="1:8" s="24" customFormat="1" x14ac:dyDescent="0.2">
      <c r="A25" s="588"/>
      <c r="B25" s="52"/>
      <c r="C25" s="216"/>
      <c r="D25" s="216"/>
      <c r="E25" s="53"/>
      <c r="F25" s="122"/>
      <c r="G25" s="272">
        <f t="shared" si="1"/>
        <v>0</v>
      </c>
      <c r="H25" s="568"/>
    </row>
    <row r="26" spans="1:8" s="24" customFormat="1" x14ac:dyDescent="0.2">
      <c r="A26" s="588"/>
      <c r="B26" s="52"/>
      <c r="C26" s="216"/>
      <c r="D26" s="216"/>
      <c r="E26" s="53"/>
      <c r="F26" s="122"/>
      <c r="G26" s="272">
        <f t="shared" si="1"/>
        <v>0</v>
      </c>
      <c r="H26" s="568"/>
    </row>
    <row r="27" spans="1:8" s="24" customFormat="1" x14ac:dyDescent="0.2">
      <c r="A27" s="588"/>
      <c r="B27" s="52"/>
      <c r="C27" s="216"/>
      <c r="D27" s="216"/>
      <c r="E27" s="53"/>
      <c r="F27" s="122"/>
      <c r="G27" s="272">
        <f t="shared" si="1"/>
        <v>0</v>
      </c>
      <c r="H27" s="568"/>
    </row>
    <row r="28" spans="1:8" s="24" customFormat="1" ht="13.5" thickBot="1" x14ac:dyDescent="0.25">
      <c r="A28" s="1198" t="s">
        <v>202</v>
      </c>
      <c r="B28" s="1199"/>
      <c r="C28" s="1199"/>
      <c r="D28" s="1199"/>
      <c r="E28" s="1199"/>
      <c r="F28" s="1200"/>
      <c r="G28" s="330">
        <f>SUM(G9:G27)</f>
        <v>0</v>
      </c>
      <c r="H28" s="569"/>
    </row>
    <row r="29" spans="1:8" s="24" customFormat="1" ht="15.75" customHeight="1" x14ac:dyDescent="0.2">
      <c r="A29" s="1177" t="s">
        <v>121</v>
      </c>
      <c r="B29" s="1178"/>
      <c r="C29" s="1178"/>
      <c r="D29" s="1178"/>
      <c r="E29" s="1178"/>
      <c r="F29" s="1179"/>
      <c r="G29" s="264"/>
      <c r="H29" s="570"/>
    </row>
    <row r="30" spans="1:8" s="25" customFormat="1" ht="15.75" customHeight="1" x14ac:dyDescent="0.2">
      <c r="A30" s="589"/>
      <c r="B30" s="52"/>
      <c r="C30" s="216"/>
      <c r="D30" s="216"/>
      <c r="E30" s="53"/>
      <c r="F30" s="122"/>
      <c r="G30" s="272">
        <f>F30*B30</f>
        <v>0</v>
      </c>
      <c r="H30" s="568"/>
    </row>
    <row r="31" spans="1:8" s="25" customFormat="1" x14ac:dyDescent="0.2">
      <c r="A31" s="589"/>
      <c r="B31" s="52"/>
      <c r="C31" s="216"/>
      <c r="D31" s="216"/>
      <c r="E31" s="53"/>
      <c r="F31" s="122"/>
      <c r="G31" s="272">
        <f t="shared" ref="G31:G43" si="2">F31*B31</f>
        <v>0</v>
      </c>
      <c r="H31" s="568"/>
    </row>
    <row r="32" spans="1:8" s="25" customFormat="1" x14ac:dyDescent="0.2">
      <c r="A32" s="589"/>
      <c r="B32" s="52"/>
      <c r="C32" s="216"/>
      <c r="D32" s="216"/>
      <c r="E32" s="53"/>
      <c r="F32" s="122"/>
      <c r="G32" s="272">
        <f t="shared" si="2"/>
        <v>0</v>
      </c>
      <c r="H32" s="568"/>
    </row>
    <row r="33" spans="1:8" s="25" customFormat="1" x14ac:dyDescent="0.2">
      <c r="A33" s="589"/>
      <c r="B33" s="52"/>
      <c r="C33" s="216"/>
      <c r="D33" s="216"/>
      <c r="E33" s="53"/>
      <c r="F33" s="122"/>
      <c r="G33" s="272">
        <f t="shared" si="2"/>
        <v>0</v>
      </c>
      <c r="H33" s="568"/>
    </row>
    <row r="34" spans="1:8" s="25" customFormat="1" x14ac:dyDescent="0.2">
      <c r="A34" s="589"/>
      <c r="B34" s="52"/>
      <c r="C34" s="216"/>
      <c r="D34" s="216"/>
      <c r="E34" s="53"/>
      <c r="F34" s="122"/>
      <c r="G34" s="272">
        <f t="shared" si="2"/>
        <v>0</v>
      </c>
      <c r="H34" s="568"/>
    </row>
    <row r="35" spans="1:8" s="25" customFormat="1" x14ac:dyDescent="0.2">
      <c r="A35" s="589"/>
      <c r="B35" s="52"/>
      <c r="C35" s="216"/>
      <c r="D35" s="216"/>
      <c r="E35" s="53"/>
      <c r="F35" s="122"/>
      <c r="G35" s="272">
        <f t="shared" si="2"/>
        <v>0</v>
      </c>
      <c r="H35" s="568"/>
    </row>
    <row r="36" spans="1:8" s="25" customFormat="1" x14ac:dyDescent="0.2">
      <c r="A36" s="589"/>
      <c r="B36" s="52"/>
      <c r="C36" s="216"/>
      <c r="D36" s="216"/>
      <c r="E36" s="53"/>
      <c r="F36" s="122"/>
      <c r="G36" s="272">
        <f t="shared" si="2"/>
        <v>0</v>
      </c>
      <c r="H36" s="568"/>
    </row>
    <row r="37" spans="1:8" s="25" customFormat="1" x14ac:dyDescent="0.2">
      <c r="A37" s="589"/>
      <c r="B37" s="52"/>
      <c r="C37" s="216"/>
      <c r="D37" s="216"/>
      <c r="E37" s="53"/>
      <c r="F37" s="122"/>
      <c r="G37" s="272">
        <f t="shared" si="2"/>
        <v>0</v>
      </c>
      <c r="H37" s="568"/>
    </row>
    <row r="38" spans="1:8" s="25" customFormat="1" x14ac:dyDescent="0.2">
      <c r="A38" s="589"/>
      <c r="B38" s="52"/>
      <c r="C38" s="216"/>
      <c r="D38" s="216"/>
      <c r="E38" s="53"/>
      <c r="F38" s="122"/>
      <c r="G38" s="272">
        <f t="shared" si="2"/>
        <v>0</v>
      </c>
      <c r="H38" s="568"/>
    </row>
    <row r="39" spans="1:8" s="25" customFormat="1" x14ac:dyDescent="0.2">
      <c r="A39" s="589"/>
      <c r="B39" s="52"/>
      <c r="C39" s="216"/>
      <c r="D39" s="216"/>
      <c r="E39" s="53"/>
      <c r="F39" s="122"/>
      <c r="G39" s="272">
        <f t="shared" si="2"/>
        <v>0</v>
      </c>
      <c r="H39" s="568"/>
    </row>
    <row r="40" spans="1:8" s="25" customFormat="1" x14ac:dyDescent="0.2">
      <c r="A40" s="589"/>
      <c r="B40" s="52"/>
      <c r="C40" s="216"/>
      <c r="D40" s="216"/>
      <c r="E40" s="53"/>
      <c r="F40" s="122"/>
      <c r="G40" s="272">
        <f t="shared" si="2"/>
        <v>0</v>
      </c>
      <c r="H40" s="568"/>
    </row>
    <row r="41" spans="1:8" s="25" customFormat="1" x14ac:dyDescent="0.2">
      <c r="A41" s="589"/>
      <c r="B41" s="52"/>
      <c r="C41" s="216"/>
      <c r="D41" s="216"/>
      <c r="E41" s="53"/>
      <c r="F41" s="122"/>
      <c r="G41" s="272">
        <f t="shared" si="2"/>
        <v>0</v>
      </c>
      <c r="H41" s="568"/>
    </row>
    <row r="42" spans="1:8" s="25" customFormat="1" x14ac:dyDescent="0.2">
      <c r="A42" s="589"/>
      <c r="B42" s="52"/>
      <c r="C42" s="216"/>
      <c r="D42" s="216"/>
      <c r="E42" s="53"/>
      <c r="F42" s="122"/>
      <c r="G42" s="272">
        <f t="shared" si="2"/>
        <v>0</v>
      </c>
      <c r="H42" s="568"/>
    </row>
    <row r="43" spans="1:8" s="25" customFormat="1" x14ac:dyDescent="0.2">
      <c r="A43" s="589"/>
      <c r="B43" s="52"/>
      <c r="C43" s="216"/>
      <c r="D43" s="216"/>
      <c r="E43" s="53"/>
      <c r="F43" s="122"/>
      <c r="G43" s="272">
        <f t="shared" si="2"/>
        <v>0</v>
      </c>
      <c r="H43" s="568"/>
    </row>
    <row r="44" spans="1:8" s="25" customFormat="1" x14ac:dyDescent="0.2">
      <c r="A44" s="589"/>
      <c r="B44" s="52"/>
      <c r="C44" s="216"/>
      <c r="D44" s="216"/>
      <c r="E44" s="53"/>
      <c r="F44" s="122"/>
      <c r="G44" s="272">
        <f t="shared" ref="G44" si="3">F44*B44</f>
        <v>0</v>
      </c>
      <c r="H44" s="568"/>
    </row>
    <row r="45" spans="1:8" s="24" customFormat="1" x14ac:dyDescent="0.2">
      <c r="A45" s="588"/>
      <c r="B45" s="52"/>
      <c r="C45" s="216"/>
      <c r="D45" s="216"/>
      <c r="E45" s="53"/>
      <c r="F45" s="122"/>
      <c r="G45" s="272">
        <f>F45*B45</f>
        <v>0</v>
      </c>
      <c r="H45" s="568"/>
    </row>
    <row r="46" spans="1:8" s="24" customFormat="1" x14ac:dyDescent="0.2">
      <c r="A46" s="588"/>
      <c r="B46" s="52"/>
      <c r="C46" s="216"/>
      <c r="D46" s="216"/>
      <c r="E46" s="53"/>
      <c r="F46" s="122"/>
      <c r="G46" s="272">
        <f>F46*B46</f>
        <v>0</v>
      </c>
      <c r="H46" s="568"/>
    </row>
    <row r="47" spans="1:8" s="24" customFormat="1" x14ac:dyDescent="0.2">
      <c r="A47" s="588"/>
      <c r="B47" s="52"/>
      <c r="C47" s="216"/>
      <c r="D47" s="216"/>
      <c r="E47" s="53"/>
      <c r="F47" s="122"/>
      <c r="G47" s="272">
        <f>F47*B47</f>
        <v>0</v>
      </c>
      <c r="H47" s="568"/>
    </row>
    <row r="48" spans="1:8" s="24" customFormat="1" ht="13.5" thickBot="1" x14ac:dyDescent="0.25">
      <c r="A48" s="1198" t="s">
        <v>201</v>
      </c>
      <c r="B48" s="1199"/>
      <c r="C48" s="1199"/>
      <c r="D48" s="1199"/>
      <c r="E48" s="1199"/>
      <c r="F48" s="1200"/>
      <c r="G48" s="331">
        <f>SUM(G30:G47)</f>
        <v>0</v>
      </c>
      <c r="H48" s="571"/>
    </row>
    <row r="49" spans="1:8" s="24" customFormat="1" ht="15.75" customHeight="1" thickBot="1" x14ac:dyDescent="0.25">
      <c r="A49" s="1204" t="s">
        <v>297</v>
      </c>
      <c r="B49" s="1205"/>
      <c r="C49" s="1205"/>
      <c r="D49" s="1205"/>
      <c r="E49" s="1205"/>
      <c r="F49" s="1206"/>
      <c r="G49" s="275">
        <f>G28+G48</f>
        <v>0</v>
      </c>
      <c r="H49" s="572"/>
    </row>
    <row r="50" spans="1:8" s="24" customFormat="1" ht="15.75" customHeight="1" thickBot="1" x14ac:dyDescent="0.25">
      <c r="A50" s="261"/>
      <c r="B50" s="262"/>
      <c r="C50" s="262"/>
      <c r="D50" s="262"/>
      <c r="E50" s="262"/>
      <c r="F50" s="262"/>
      <c r="G50" s="263"/>
      <c r="H50" s="573"/>
    </row>
    <row r="51" spans="1:8" s="21" customFormat="1" ht="15.75" thickBot="1" x14ac:dyDescent="0.25">
      <c r="A51" s="1216" t="s">
        <v>268</v>
      </c>
      <c r="B51" s="1217"/>
      <c r="C51" s="1217"/>
      <c r="D51" s="1217"/>
      <c r="E51" s="1217"/>
      <c r="F51" s="1217"/>
      <c r="G51" s="1217"/>
      <c r="H51" s="1218"/>
    </row>
    <row r="52" spans="1:8" s="24" customFormat="1" ht="15.75" customHeight="1" x14ac:dyDescent="0.2">
      <c r="A52" s="1171" t="s">
        <v>120</v>
      </c>
      <c r="B52" s="1172"/>
      <c r="C52" s="1172"/>
      <c r="D52" s="1172"/>
      <c r="E52" s="1172"/>
      <c r="F52" s="1173"/>
      <c r="G52" s="129"/>
      <c r="H52" s="574"/>
    </row>
    <row r="53" spans="1:8" s="25" customFormat="1" ht="15.75" customHeight="1" x14ac:dyDescent="0.2">
      <c r="A53" s="590"/>
      <c r="B53" s="40"/>
      <c r="C53" s="41"/>
      <c r="D53" s="41"/>
      <c r="E53" s="42"/>
      <c r="F53" s="134"/>
      <c r="G53" s="277">
        <f t="shared" ref="G53:G74" si="4">F53*B53</f>
        <v>0</v>
      </c>
      <c r="H53" s="575"/>
    </row>
    <row r="54" spans="1:8" s="25" customFormat="1" ht="15.75" customHeight="1" x14ac:dyDescent="0.2">
      <c r="A54" s="590"/>
      <c r="B54" s="40"/>
      <c r="C54" s="41"/>
      <c r="D54" s="41"/>
      <c r="E54" s="42"/>
      <c r="F54" s="134"/>
      <c r="G54" s="277">
        <f t="shared" si="4"/>
        <v>0</v>
      </c>
      <c r="H54" s="575"/>
    </row>
    <row r="55" spans="1:8" s="25" customFormat="1" x14ac:dyDescent="0.2">
      <c r="A55" s="590"/>
      <c r="B55" s="40"/>
      <c r="C55" s="41"/>
      <c r="D55" s="41"/>
      <c r="E55" s="42"/>
      <c r="F55" s="134"/>
      <c r="G55" s="277">
        <f t="shared" si="4"/>
        <v>0</v>
      </c>
      <c r="H55" s="575"/>
    </row>
    <row r="56" spans="1:8" s="25" customFormat="1" x14ac:dyDescent="0.2">
      <c r="A56" s="590"/>
      <c r="B56" s="40"/>
      <c r="C56" s="41"/>
      <c r="D56" s="41"/>
      <c r="E56" s="42"/>
      <c r="F56" s="134"/>
      <c r="G56" s="277">
        <f t="shared" si="4"/>
        <v>0</v>
      </c>
      <c r="H56" s="575"/>
    </row>
    <row r="57" spans="1:8" s="25" customFormat="1" x14ac:dyDescent="0.2">
      <c r="A57" s="590"/>
      <c r="B57" s="40"/>
      <c r="C57" s="41"/>
      <c r="D57" s="41"/>
      <c r="E57" s="42"/>
      <c r="F57" s="134"/>
      <c r="G57" s="277">
        <f t="shared" si="4"/>
        <v>0</v>
      </c>
      <c r="H57" s="575"/>
    </row>
    <row r="58" spans="1:8" s="25" customFormat="1" x14ac:dyDescent="0.2">
      <c r="A58" s="590"/>
      <c r="B58" s="40"/>
      <c r="C58" s="41"/>
      <c r="D58" s="41"/>
      <c r="E58" s="42"/>
      <c r="F58" s="134"/>
      <c r="G58" s="277">
        <f t="shared" si="4"/>
        <v>0</v>
      </c>
      <c r="H58" s="575"/>
    </row>
    <row r="59" spans="1:8" s="25" customFormat="1" x14ac:dyDescent="0.2">
      <c r="A59" s="590"/>
      <c r="B59" s="40"/>
      <c r="C59" s="41"/>
      <c r="D59" s="41"/>
      <c r="E59" s="42"/>
      <c r="F59" s="134"/>
      <c r="G59" s="277">
        <f t="shared" si="4"/>
        <v>0</v>
      </c>
      <c r="H59" s="575"/>
    </row>
    <row r="60" spans="1:8" s="25" customFormat="1" x14ac:dyDescent="0.2">
      <c r="A60" s="590"/>
      <c r="B60" s="40"/>
      <c r="C60" s="41"/>
      <c r="D60" s="41"/>
      <c r="E60" s="42"/>
      <c r="F60" s="134"/>
      <c r="G60" s="277">
        <f t="shared" si="4"/>
        <v>0</v>
      </c>
      <c r="H60" s="575"/>
    </row>
    <row r="61" spans="1:8" s="25" customFormat="1" x14ac:dyDescent="0.2">
      <c r="A61" s="590"/>
      <c r="B61" s="40"/>
      <c r="C61" s="41"/>
      <c r="D61" s="41"/>
      <c r="E61" s="42"/>
      <c r="F61" s="134"/>
      <c r="G61" s="277">
        <f t="shared" si="4"/>
        <v>0</v>
      </c>
      <c r="H61" s="575"/>
    </row>
    <row r="62" spans="1:8" s="25" customFormat="1" x14ac:dyDescent="0.2">
      <c r="A62" s="590"/>
      <c r="B62" s="40"/>
      <c r="C62" s="41"/>
      <c r="D62" s="41"/>
      <c r="E62" s="42"/>
      <c r="F62" s="134"/>
      <c r="G62" s="277">
        <f t="shared" si="4"/>
        <v>0</v>
      </c>
      <c r="H62" s="575"/>
    </row>
    <row r="63" spans="1:8" s="25" customFormat="1" x14ac:dyDescent="0.2">
      <c r="A63" s="590"/>
      <c r="B63" s="40"/>
      <c r="C63" s="41"/>
      <c r="D63" s="41"/>
      <c r="E63" s="42"/>
      <c r="F63" s="134"/>
      <c r="G63" s="277">
        <f t="shared" si="4"/>
        <v>0</v>
      </c>
      <c r="H63" s="575"/>
    </row>
    <row r="64" spans="1:8" s="25" customFormat="1" x14ac:dyDescent="0.2">
      <c r="A64" s="590"/>
      <c r="B64" s="40"/>
      <c r="C64" s="41"/>
      <c r="D64" s="41"/>
      <c r="E64" s="42"/>
      <c r="F64" s="134"/>
      <c r="G64" s="277">
        <f t="shared" si="4"/>
        <v>0</v>
      </c>
      <c r="H64" s="575"/>
    </row>
    <row r="65" spans="1:8" s="25" customFormat="1" x14ac:dyDescent="0.2">
      <c r="A65" s="590"/>
      <c r="B65" s="40"/>
      <c r="C65" s="41"/>
      <c r="D65" s="41"/>
      <c r="E65" s="42"/>
      <c r="F65" s="134"/>
      <c r="G65" s="277">
        <f t="shared" si="4"/>
        <v>0</v>
      </c>
      <c r="H65" s="575"/>
    </row>
    <row r="66" spans="1:8" s="25" customFormat="1" x14ac:dyDescent="0.2">
      <c r="A66" s="590"/>
      <c r="B66" s="40"/>
      <c r="C66" s="41"/>
      <c r="D66" s="41"/>
      <c r="E66" s="42"/>
      <c r="F66" s="134"/>
      <c r="G66" s="277">
        <f t="shared" si="4"/>
        <v>0</v>
      </c>
      <c r="H66" s="575"/>
    </row>
    <row r="67" spans="1:8" s="25" customFormat="1" x14ac:dyDescent="0.2">
      <c r="A67" s="590"/>
      <c r="B67" s="40"/>
      <c r="C67" s="41"/>
      <c r="D67" s="41"/>
      <c r="E67" s="42"/>
      <c r="F67" s="134"/>
      <c r="G67" s="277">
        <f t="shared" si="4"/>
        <v>0</v>
      </c>
      <c r="H67" s="575"/>
    </row>
    <row r="68" spans="1:8" s="25" customFormat="1" x14ac:dyDescent="0.2">
      <c r="A68" s="590"/>
      <c r="B68" s="40"/>
      <c r="C68" s="41"/>
      <c r="D68" s="41"/>
      <c r="E68" s="42"/>
      <c r="F68" s="134"/>
      <c r="G68" s="277">
        <f t="shared" si="4"/>
        <v>0</v>
      </c>
      <c r="H68" s="575"/>
    </row>
    <row r="69" spans="1:8" s="24" customFormat="1" x14ac:dyDescent="0.2">
      <c r="A69" s="591"/>
      <c r="B69" s="30"/>
      <c r="C69" s="31"/>
      <c r="D69" s="31"/>
      <c r="E69" s="32"/>
      <c r="F69" s="124"/>
      <c r="G69" s="277">
        <f t="shared" si="4"/>
        <v>0</v>
      </c>
      <c r="H69" s="576"/>
    </row>
    <row r="70" spans="1:8" s="24" customFormat="1" x14ac:dyDescent="0.2">
      <c r="A70" s="591"/>
      <c r="B70" s="30"/>
      <c r="C70" s="31"/>
      <c r="D70" s="31"/>
      <c r="E70" s="32"/>
      <c r="F70" s="124"/>
      <c r="G70" s="277">
        <f t="shared" si="4"/>
        <v>0</v>
      </c>
      <c r="H70" s="576"/>
    </row>
    <row r="71" spans="1:8" s="24" customFormat="1" x14ac:dyDescent="0.2">
      <c r="A71" s="591"/>
      <c r="B71" s="30"/>
      <c r="C71" s="31"/>
      <c r="D71" s="31"/>
      <c r="E71" s="32"/>
      <c r="F71" s="124"/>
      <c r="G71" s="277">
        <f t="shared" si="4"/>
        <v>0</v>
      </c>
      <c r="H71" s="576"/>
    </row>
    <row r="72" spans="1:8" s="24" customFormat="1" x14ac:dyDescent="0.2">
      <c r="A72" s="591"/>
      <c r="B72" s="30"/>
      <c r="C72" s="31"/>
      <c r="D72" s="31"/>
      <c r="E72" s="32"/>
      <c r="F72" s="124"/>
      <c r="G72" s="277">
        <f t="shared" si="4"/>
        <v>0</v>
      </c>
      <c r="H72" s="576"/>
    </row>
    <row r="73" spans="1:8" s="24" customFormat="1" x14ac:dyDescent="0.2">
      <c r="A73" s="591"/>
      <c r="B73" s="30"/>
      <c r="C73" s="31"/>
      <c r="D73" s="31"/>
      <c r="E73" s="32"/>
      <c r="F73" s="124"/>
      <c r="G73" s="277">
        <f t="shared" si="4"/>
        <v>0</v>
      </c>
      <c r="H73" s="576"/>
    </row>
    <row r="74" spans="1:8" s="24" customFormat="1" x14ac:dyDescent="0.2">
      <c r="A74" s="591"/>
      <c r="B74" s="30"/>
      <c r="C74" s="31"/>
      <c r="D74" s="31"/>
      <c r="E74" s="32"/>
      <c r="F74" s="124"/>
      <c r="G74" s="277">
        <f t="shared" si="4"/>
        <v>0</v>
      </c>
      <c r="H74" s="576"/>
    </row>
    <row r="75" spans="1:8" s="24" customFormat="1" ht="13.5" thickBot="1" x14ac:dyDescent="0.25">
      <c r="A75" s="1201" t="s">
        <v>202</v>
      </c>
      <c r="B75" s="1202"/>
      <c r="C75" s="1202"/>
      <c r="D75" s="1202"/>
      <c r="E75" s="1202"/>
      <c r="F75" s="1203"/>
      <c r="G75" s="332">
        <f>SUM(G53:G74)</f>
        <v>0</v>
      </c>
      <c r="H75" s="577"/>
    </row>
    <row r="76" spans="1:8" s="24" customFormat="1" ht="15.75" customHeight="1" x14ac:dyDescent="0.2">
      <c r="A76" s="1171" t="s">
        <v>121</v>
      </c>
      <c r="B76" s="1172"/>
      <c r="C76" s="1172"/>
      <c r="D76" s="1172"/>
      <c r="E76" s="1172"/>
      <c r="F76" s="1173"/>
      <c r="G76" s="265"/>
      <c r="H76" s="575"/>
    </row>
    <row r="77" spans="1:8" s="24" customFormat="1" ht="15.75" customHeight="1" x14ac:dyDescent="0.2">
      <c r="A77" s="591"/>
      <c r="B77" s="30"/>
      <c r="C77" s="218"/>
      <c r="D77" s="218"/>
      <c r="E77" s="32"/>
      <c r="F77" s="125"/>
      <c r="G77" s="277">
        <f>F77*B77</f>
        <v>0</v>
      </c>
      <c r="H77" s="576"/>
    </row>
    <row r="78" spans="1:8" s="24" customFormat="1" ht="15.75" customHeight="1" x14ac:dyDescent="0.2">
      <c r="A78" s="591"/>
      <c r="B78" s="30"/>
      <c r="C78" s="218"/>
      <c r="D78" s="218"/>
      <c r="E78" s="32"/>
      <c r="F78" s="125"/>
      <c r="G78" s="277">
        <f t="shared" ref="G78:G90" si="5">F78*B78</f>
        <v>0</v>
      </c>
      <c r="H78" s="576"/>
    </row>
    <row r="79" spans="1:8" s="24" customFormat="1" x14ac:dyDescent="0.2">
      <c r="A79" s="591"/>
      <c r="B79" s="30"/>
      <c r="C79" s="218"/>
      <c r="D79" s="218"/>
      <c r="E79" s="32"/>
      <c r="F79" s="125"/>
      <c r="G79" s="277">
        <f t="shared" si="5"/>
        <v>0</v>
      </c>
      <c r="H79" s="576"/>
    </row>
    <row r="80" spans="1:8" s="24" customFormat="1" x14ac:dyDescent="0.2">
      <c r="A80" s="591"/>
      <c r="B80" s="30"/>
      <c r="C80" s="218"/>
      <c r="D80" s="218"/>
      <c r="E80" s="32"/>
      <c r="F80" s="125"/>
      <c r="G80" s="277">
        <f t="shared" si="5"/>
        <v>0</v>
      </c>
      <c r="H80" s="576"/>
    </row>
    <row r="81" spans="1:8" s="24" customFormat="1" x14ac:dyDescent="0.2">
      <c r="A81" s="591"/>
      <c r="B81" s="30"/>
      <c r="C81" s="218"/>
      <c r="D81" s="218"/>
      <c r="E81" s="32"/>
      <c r="F81" s="125"/>
      <c r="G81" s="277">
        <f t="shared" si="5"/>
        <v>0</v>
      </c>
      <c r="H81" s="576"/>
    </row>
    <row r="82" spans="1:8" s="24" customFormat="1" x14ac:dyDescent="0.2">
      <c r="A82" s="591"/>
      <c r="B82" s="30"/>
      <c r="C82" s="218"/>
      <c r="D82" s="218"/>
      <c r="E82" s="32"/>
      <c r="F82" s="125"/>
      <c r="G82" s="277">
        <f t="shared" si="5"/>
        <v>0</v>
      </c>
      <c r="H82" s="576"/>
    </row>
    <row r="83" spans="1:8" s="24" customFormat="1" x14ac:dyDescent="0.2">
      <c r="A83" s="591"/>
      <c r="B83" s="30"/>
      <c r="C83" s="218"/>
      <c r="D83" s="218"/>
      <c r="E83" s="32"/>
      <c r="F83" s="125"/>
      <c r="G83" s="277">
        <f t="shared" si="5"/>
        <v>0</v>
      </c>
      <c r="H83" s="576"/>
    </row>
    <row r="84" spans="1:8" s="24" customFormat="1" x14ac:dyDescent="0.2">
      <c r="A84" s="591"/>
      <c r="B84" s="30"/>
      <c r="C84" s="218"/>
      <c r="D84" s="218"/>
      <c r="E84" s="32"/>
      <c r="F84" s="125"/>
      <c r="G84" s="277">
        <f t="shared" si="5"/>
        <v>0</v>
      </c>
      <c r="H84" s="576"/>
    </row>
    <row r="85" spans="1:8" s="24" customFormat="1" x14ac:dyDescent="0.2">
      <c r="A85" s="591"/>
      <c r="B85" s="30"/>
      <c r="C85" s="218"/>
      <c r="D85" s="218"/>
      <c r="E85" s="32"/>
      <c r="F85" s="125"/>
      <c r="G85" s="277">
        <f t="shared" si="5"/>
        <v>0</v>
      </c>
      <c r="H85" s="576"/>
    </row>
    <row r="86" spans="1:8" s="24" customFormat="1" x14ac:dyDescent="0.2">
      <c r="A86" s="591"/>
      <c r="B86" s="30"/>
      <c r="C86" s="218"/>
      <c r="D86" s="218"/>
      <c r="E86" s="32"/>
      <c r="F86" s="125"/>
      <c r="G86" s="277">
        <f t="shared" si="5"/>
        <v>0</v>
      </c>
      <c r="H86" s="576"/>
    </row>
    <row r="87" spans="1:8" s="24" customFormat="1" x14ac:dyDescent="0.2">
      <c r="A87" s="591"/>
      <c r="B87" s="30"/>
      <c r="C87" s="218"/>
      <c r="D87" s="218"/>
      <c r="E87" s="32"/>
      <c r="F87" s="125"/>
      <c r="G87" s="277">
        <f t="shared" si="5"/>
        <v>0</v>
      </c>
      <c r="H87" s="576"/>
    </row>
    <row r="88" spans="1:8" s="24" customFormat="1" x14ac:dyDescent="0.2">
      <c r="A88" s="591"/>
      <c r="B88" s="30"/>
      <c r="C88" s="218"/>
      <c r="D88" s="218"/>
      <c r="E88" s="32"/>
      <c r="F88" s="125"/>
      <c r="G88" s="277">
        <f t="shared" si="5"/>
        <v>0</v>
      </c>
      <c r="H88" s="576"/>
    </row>
    <row r="89" spans="1:8" s="24" customFormat="1" x14ac:dyDescent="0.2">
      <c r="A89" s="591"/>
      <c r="B89" s="30"/>
      <c r="C89" s="218"/>
      <c r="D89" s="218"/>
      <c r="E89" s="32"/>
      <c r="F89" s="125"/>
      <c r="G89" s="277">
        <f t="shared" si="5"/>
        <v>0</v>
      </c>
      <c r="H89" s="576"/>
    </row>
    <row r="90" spans="1:8" s="24" customFormat="1" x14ac:dyDescent="0.2">
      <c r="A90" s="591"/>
      <c r="B90" s="30"/>
      <c r="C90" s="218"/>
      <c r="D90" s="218"/>
      <c r="E90" s="32"/>
      <c r="F90" s="125"/>
      <c r="G90" s="277">
        <f t="shared" si="5"/>
        <v>0</v>
      </c>
      <c r="H90" s="576"/>
    </row>
    <row r="91" spans="1:8" s="24" customFormat="1" x14ac:dyDescent="0.2">
      <c r="A91" s="591"/>
      <c r="B91" s="30"/>
      <c r="C91" s="218"/>
      <c r="D91" s="218"/>
      <c r="E91" s="32"/>
      <c r="F91" s="125"/>
      <c r="G91" s="277">
        <f t="shared" ref="G91:G92" si="6">F91*B91</f>
        <v>0</v>
      </c>
      <c r="H91" s="576"/>
    </row>
    <row r="92" spans="1:8" s="24" customFormat="1" x14ac:dyDescent="0.2">
      <c r="A92" s="591"/>
      <c r="B92" s="30"/>
      <c r="C92" s="218"/>
      <c r="D92" s="218"/>
      <c r="E92" s="32"/>
      <c r="F92" s="125"/>
      <c r="G92" s="277">
        <f t="shared" si="6"/>
        <v>0</v>
      </c>
      <c r="H92" s="576"/>
    </row>
    <row r="93" spans="1:8" s="24" customFormat="1" x14ac:dyDescent="0.2">
      <c r="A93" s="591"/>
      <c r="B93" s="30"/>
      <c r="C93" s="218"/>
      <c r="D93" s="218"/>
      <c r="E93" s="32"/>
      <c r="F93" s="125"/>
      <c r="G93" s="277">
        <f>F93*B93</f>
        <v>0</v>
      </c>
      <c r="H93" s="576"/>
    </row>
    <row r="94" spans="1:8" s="24" customFormat="1" x14ac:dyDescent="0.2">
      <c r="A94" s="591"/>
      <c r="B94" s="30"/>
      <c r="C94" s="218"/>
      <c r="D94" s="218"/>
      <c r="E94" s="32"/>
      <c r="F94" s="125"/>
      <c r="G94" s="277">
        <f>F94*B94</f>
        <v>0</v>
      </c>
      <c r="H94" s="576"/>
    </row>
    <row r="95" spans="1:8" s="24" customFormat="1" ht="13.5" thickBot="1" x14ac:dyDescent="0.25">
      <c r="A95" s="1201" t="s">
        <v>201</v>
      </c>
      <c r="B95" s="1202"/>
      <c r="C95" s="1202"/>
      <c r="D95" s="1202"/>
      <c r="E95" s="1202"/>
      <c r="F95" s="1203"/>
      <c r="G95" s="333">
        <f>SUM(G77:G94)</f>
        <v>0</v>
      </c>
      <c r="H95" s="578"/>
    </row>
    <row r="96" spans="1:8" s="24" customFormat="1" ht="15.75" customHeight="1" thickBot="1" x14ac:dyDescent="0.25">
      <c r="A96" s="1225" t="s">
        <v>294</v>
      </c>
      <c r="B96" s="1226"/>
      <c r="C96" s="1226"/>
      <c r="D96" s="1226"/>
      <c r="E96" s="1226"/>
      <c r="F96" s="1227"/>
      <c r="G96" s="279">
        <f>G75+G95</f>
        <v>0</v>
      </c>
      <c r="H96" s="579"/>
    </row>
    <row r="97" spans="1:8" s="24" customFormat="1" ht="15.75" customHeight="1" thickBot="1" x14ac:dyDescent="0.25">
      <c r="A97" s="261"/>
      <c r="B97" s="262"/>
      <c r="C97" s="262"/>
      <c r="D97" s="262"/>
      <c r="E97" s="262"/>
      <c r="F97" s="262"/>
      <c r="G97" s="263"/>
      <c r="H97" s="573"/>
    </row>
    <row r="98" spans="1:8" s="21" customFormat="1" ht="15.75" thickBot="1" x14ac:dyDescent="0.25">
      <c r="A98" s="1210" t="s">
        <v>269</v>
      </c>
      <c r="B98" s="1211"/>
      <c r="C98" s="1211"/>
      <c r="D98" s="1211"/>
      <c r="E98" s="1211"/>
      <c r="F98" s="1211"/>
      <c r="G98" s="1211"/>
      <c r="H98" s="1212"/>
    </row>
    <row r="99" spans="1:8" s="24" customFormat="1" ht="15.75" customHeight="1" x14ac:dyDescent="0.2">
      <c r="A99" s="1174" t="s">
        <v>120</v>
      </c>
      <c r="B99" s="1175"/>
      <c r="C99" s="1175"/>
      <c r="D99" s="1175"/>
      <c r="E99" s="1175"/>
      <c r="F99" s="1176"/>
      <c r="G99" s="130"/>
      <c r="H99" s="580"/>
    </row>
    <row r="100" spans="1:8" s="25" customFormat="1" ht="15.75" customHeight="1" x14ac:dyDescent="0.2">
      <c r="A100" s="592"/>
      <c r="B100" s="43"/>
      <c r="C100" s="219"/>
      <c r="D100" s="219"/>
      <c r="E100" s="44"/>
      <c r="F100" s="123"/>
      <c r="G100" s="281">
        <f t="shared" ref="G100:G121" si="7">F100*B100</f>
        <v>0</v>
      </c>
      <c r="H100" s="581"/>
    </row>
    <row r="101" spans="1:8" s="25" customFormat="1" x14ac:dyDescent="0.2">
      <c r="A101" s="592"/>
      <c r="B101" s="43"/>
      <c r="C101" s="219"/>
      <c r="D101" s="219"/>
      <c r="E101" s="44"/>
      <c r="F101" s="123"/>
      <c r="G101" s="281">
        <f t="shared" si="7"/>
        <v>0</v>
      </c>
      <c r="H101" s="581"/>
    </row>
    <row r="102" spans="1:8" s="25" customFormat="1" x14ac:dyDescent="0.2">
      <c r="A102" s="592"/>
      <c r="B102" s="43"/>
      <c r="C102" s="219"/>
      <c r="D102" s="219"/>
      <c r="E102" s="44"/>
      <c r="F102" s="123"/>
      <c r="G102" s="281">
        <f t="shared" si="7"/>
        <v>0</v>
      </c>
      <c r="H102" s="581"/>
    </row>
    <row r="103" spans="1:8" s="25" customFormat="1" x14ac:dyDescent="0.2">
      <c r="A103" s="592"/>
      <c r="B103" s="43"/>
      <c r="C103" s="219"/>
      <c r="D103" s="219"/>
      <c r="E103" s="44"/>
      <c r="F103" s="123"/>
      <c r="G103" s="281">
        <f t="shared" si="7"/>
        <v>0</v>
      </c>
      <c r="H103" s="581"/>
    </row>
    <row r="104" spans="1:8" s="25" customFormat="1" x14ac:dyDescent="0.2">
      <c r="A104" s="592"/>
      <c r="B104" s="43"/>
      <c r="C104" s="219"/>
      <c r="D104" s="219"/>
      <c r="E104" s="44"/>
      <c r="F104" s="123"/>
      <c r="G104" s="281">
        <f t="shared" si="7"/>
        <v>0</v>
      </c>
      <c r="H104" s="581"/>
    </row>
    <row r="105" spans="1:8" s="25" customFormat="1" x14ac:dyDescent="0.2">
      <c r="A105" s="592"/>
      <c r="B105" s="43"/>
      <c r="C105" s="219"/>
      <c r="D105" s="219"/>
      <c r="E105" s="44"/>
      <c r="F105" s="123"/>
      <c r="G105" s="281">
        <f t="shared" si="7"/>
        <v>0</v>
      </c>
      <c r="H105" s="581"/>
    </row>
    <row r="106" spans="1:8" s="25" customFormat="1" x14ac:dyDescent="0.2">
      <c r="A106" s="592"/>
      <c r="B106" s="43"/>
      <c r="C106" s="219"/>
      <c r="D106" s="219"/>
      <c r="E106" s="44"/>
      <c r="F106" s="123"/>
      <c r="G106" s="281">
        <f t="shared" si="7"/>
        <v>0</v>
      </c>
      <c r="H106" s="581"/>
    </row>
    <row r="107" spans="1:8" s="25" customFormat="1" x14ac:dyDescent="0.2">
      <c r="A107" s="592"/>
      <c r="B107" s="43"/>
      <c r="C107" s="219"/>
      <c r="D107" s="219"/>
      <c r="E107" s="44"/>
      <c r="F107" s="123"/>
      <c r="G107" s="281">
        <f t="shared" si="7"/>
        <v>0</v>
      </c>
      <c r="H107" s="581"/>
    </row>
    <row r="108" spans="1:8" s="25" customFormat="1" x14ac:dyDescent="0.2">
      <c r="A108" s="592"/>
      <c r="B108" s="43"/>
      <c r="C108" s="219"/>
      <c r="D108" s="219"/>
      <c r="E108" s="44"/>
      <c r="F108" s="123"/>
      <c r="G108" s="281">
        <f t="shared" si="7"/>
        <v>0</v>
      </c>
      <c r="H108" s="581"/>
    </row>
    <row r="109" spans="1:8" s="25" customFormat="1" x14ac:dyDescent="0.2">
      <c r="A109" s="592"/>
      <c r="B109" s="43"/>
      <c r="C109" s="219"/>
      <c r="D109" s="219"/>
      <c r="E109" s="44"/>
      <c r="F109" s="123"/>
      <c r="G109" s="281">
        <f t="shared" si="7"/>
        <v>0</v>
      </c>
      <c r="H109" s="581"/>
    </row>
    <row r="110" spans="1:8" s="25" customFormat="1" x14ac:dyDescent="0.2">
      <c r="A110" s="592"/>
      <c r="B110" s="43"/>
      <c r="C110" s="219"/>
      <c r="D110" s="219"/>
      <c r="E110" s="44"/>
      <c r="F110" s="123"/>
      <c r="G110" s="281">
        <f t="shared" si="7"/>
        <v>0</v>
      </c>
      <c r="H110" s="581"/>
    </row>
    <row r="111" spans="1:8" s="25" customFormat="1" x14ac:dyDescent="0.2">
      <c r="A111" s="592"/>
      <c r="B111" s="43"/>
      <c r="C111" s="219"/>
      <c r="D111" s="219"/>
      <c r="E111" s="44"/>
      <c r="F111" s="123"/>
      <c r="G111" s="281">
        <f t="shared" si="7"/>
        <v>0</v>
      </c>
      <c r="H111" s="581"/>
    </row>
    <row r="112" spans="1:8" s="25" customFormat="1" x14ac:dyDescent="0.2">
      <c r="A112" s="592"/>
      <c r="B112" s="43"/>
      <c r="C112" s="219"/>
      <c r="D112" s="219"/>
      <c r="E112" s="44"/>
      <c r="F112" s="123"/>
      <c r="G112" s="281">
        <f t="shared" si="7"/>
        <v>0</v>
      </c>
      <c r="H112" s="581"/>
    </row>
    <row r="113" spans="1:8" s="25" customFormat="1" x14ac:dyDescent="0.2">
      <c r="A113" s="592"/>
      <c r="B113" s="43"/>
      <c r="C113" s="219"/>
      <c r="D113" s="219"/>
      <c r="E113" s="44"/>
      <c r="F113" s="123"/>
      <c r="G113" s="281">
        <f t="shared" si="7"/>
        <v>0</v>
      </c>
      <c r="H113" s="581"/>
    </row>
    <row r="114" spans="1:8" s="25" customFormat="1" x14ac:dyDescent="0.2">
      <c r="A114" s="592"/>
      <c r="B114" s="43"/>
      <c r="C114" s="219"/>
      <c r="D114" s="219"/>
      <c r="E114" s="44"/>
      <c r="F114" s="123"/>
      <c r="G114" s="281">
        <f t="shared" si="7"/>
        <v>0</v>
      </c>
      <c r="H114" s="581"/>
    </row>
    <row r="115" spans="1:8" s="25" customFormat="1" x14ac:dyDescent="0.2">
      <c r="A115" s="592"/>
      <c r="B115" s="43"/>
      <c r="C115" s="219"/>
      <c r="D115" s="219"/>
      <c r="E115" s="44"/>
      <c r="F115" s="123"/>
      <c r="G115" s="281">
        <f t="shared" si="7"/>
        <v>0</v>
      </c>
      <c r="H115" s="581"/>
    </row>
    <row r="116" spans="1:8" s="25" customFormat="1" x14ac:dyDescent="0.2">
      <c r="A116" s="592"/>
      <c r="B116" s="43"/>
      <c r="C116" s="219"/>
      <c r="D116" s="219"/>
      <c r="E116" s="44"/>
      <c r="F116" s="123"/>
      <c r="G116" s="281">
        <f t="shared" si="7"/>
        <v>0</v>
      </c>
      <c r="H116" s="581"/>
    </row>
    <row r="117" spans="1:8" s="24" customFormat="1" x14ac:dyDescent="0.2">
      <c r="A117" s="593"/>
      <c r="B117" s="35"/>
      <c r="C117" s="220"/>
      <c r="D117" s="220"/>
      <c r="E117" s="36"/>
      <c r="F117" s="127"/>
      <c r="G117" s="281">
        <f t="shared" si="7"/>
        <v>0</v>
      </c>
      <c r="H117" s="582"/>
    </row>
    <row r="118" spans="1:8" s="24" customFormat="1" x14ac:dyDescent="0.2">
      <c r="A118" s="593"/>
      <c r="B118" s="35"/>
      <c r="C118" s="220"/>
      <c r="D118" s="220"/>
      <c r="E118" s="36"/>
      <c r="F118" s="127"/>
      <c r="G118" s="281">
        <f t="shared" si="7"/>
        <v>0</v>
      </c>
      <c r="H118" s="582"/>
    </row>
    <row r="119" spans="1:8" s="24" customFormat="1" x14ac:dyDescent="0.2">
      <c r="A119" s="593"/>
      <c r="B119" s="35"/>
      <c r="C119" s="220"/>
      <c r="D119" s="220"/>
      <c r="E119" s="36"/>
      <c r="F119" s="127"/>
      <c r="G119" s="281">
        <f t="shared" si="7"/>
        <v>0</v>
      </c>
      <c r="H119" s="582"/>
    </row>
    <row r="120" spans="1:8" s="24" customFormat="1" x14ac:dyDescent="0.2">
      <c r="A120" s="593"/>
      <c r="B120" s="35"/>
      <c r="C120" s="220"/>
      <c r="D120" s="220"/>
      <c r="E120" s="36"/>
      <c r="F120" s="127"/>
      <c r="G120" s="281">
        <f t="shared" si="7"/>
        <v>0</v>
      </c>
      <c r="H120" s="582"/>
    </row>
    <row r="121" spans="1:8" s="24" customFormat="1" x14ac:dyDescent="0.2">
      <c r="A121" s="593"/>
      <c r="B121" s="35"/>
      <c r="C121" s="220"/>
      <c r="D121" s="220"/>
      <c r="E121" s="36"/>
      <c r="F121" s="127"/>
      <c r="G121" s="281">
        <f t="shared" si="7"/>
        <v>0</v>
      </c>
      <c r="H121" s="582"/>
    </row>
    <row r="122" spans="1:8" s="24" customFormat="1" ht="13.5" thickBot="1" x14ac:dyDescent="0.25">
      <c r="A122" s="1219" t="s">
        <v>202</v>
      </c>
      <c r="B122" s="1220"/>
      <c r="C122" s="1220"/>
      <c r="D122" s="1220"/>
      <c r="E122" s="1220"/>
      <c r="F122" s="1221"/>
      <c r="G122" s="334">
        <f>SUM(G100:G121)</f>
        <v>0</v>
      </c>
      <c r="H122" s="583"/>
    </row>
    <row r="123" spans="1:8" s="24" customFormat="1" ht="15.75" customHeight="1" x14ac:dyDescent="0.2">
      <c r="A123" s="1174" t="s">
        <v>121</v>
      </c>
      <c r="B123" s="1175"/>
      <c r="C123" s="1175"/>
      <c r="D123" s="1175"/>
      <c r="E123" s="1175"/>
      <c r="F123" s="1176"/>
      <c r="G123" s="266"/>
      <c r="H123" s="581"/>
    </row>
    <row r="124" spans="1:8" s="24" customFormat="1" ht="15.75" customHeight="1" x14ac:dyDescent="0.2">
      <c r="A124" s="593"/>
      <c r="B124" s="35"/>
      <c r="C124" s="220"/>
      <c r="D124" s="220"/>
      <c r="E124" s="36"/>
      <c r="F124" s="127"/>
      <c r="G124" s="281">
        <f>F124*B124</f>
        <v>0</v>
      </c>
      <c r="H124" s="582"/>
    </row>
    <row r="125" spans="1:8" s="24" customFormat="1" ht="15.75" customHeight="1" x14ac:dyDescent="0.2">
      <c r="A125" s="593"/>
      <c r="B125" s="35"/>
      <c r="C125" s="220"/>
      <c r="D125" s="220"/>
      <c r="E125" s="36"/>
      <c r="F125" s="127"/>
      <c r="G125" s="281">
        <f t="shared" ref="G125:G139" si="8">F125*B125</f>
        <v>0</v>
      </c>
      <c r="H125" s="582"/>
    </row>
    <row r="126" spans="1:8" s="24" customFormat="1" x14ac:dyDescent="0.2">
      <c r="A126" s="593"/>
      <c r="B126" s="35"/>
      <c r="C126" s="220"/>
      <c r="D126" s="220"/>
      <c r="E126" s="36"/>
      <c r="F126" s="127"/>
      <c r="G126" s="281">
        <f t="shared" si="8"/>
        <v>0</v>
      </c>
      <c r="H126" s="582"/>
    </row>
    <row r="127" spans="1:8" s="24" customFormat="1" x14ac:dyDescent="0.2">
      <c r="A127" s="593"/>
      <c r="B127" s="35"/>
      <c r="C127" s="220"/>
      <c r="D127" s="220"/>
      <c r="E127" s="36"/>
      <c r="F127" s="127"/>
      <c r="G127" s="281">
        <f t="shared" si="8"/>
        <v>0</v>
      </c>
      <c r="H127" s="582"/>
    </row>
    <row r="128" spans="1:8" s="24" customFormat="1" x14ac:dyDescent="0.2">
      <c r="A128" s="593"/>
      <c r="B128" s="35"/>
      <c r="C128" s="220"/>
      <c r="D128" s="220"/>
      <c r="E128" s="36"/>
      <c r="F128" s="127"/>
      <c r="G128" s="281">
        <f t="shared" si="8"/>
        <v>0</v>
      </c>
      <c r="H128" s="582"/>
    </row>
    <row r="129" spans="1:8" s="24" customFormat="1" x14ac:dyDescent="0.2">
      <c r="A129" s="593"/>
      <c r="B129" s="35"/>
      <c r="C129" s="220"/>
      <c r="D129" s="220"/>
      <c r="E129" s="36"/>
      <c r="F129" s="127"/>
      <c r="G129" s="281">
        <f t="shared" si="8"/>
        <v>0</v>
      </c>
      <c r="H129" s="582"/>
    </row>
    <row r="130" spans="1:8" s="24" customFormat="1" x14ac:dyDescent="0.2">
      <c r="A130" s="593"/>
      <c r="B130" s="35"/>
      <c r="C130" s="220"/>
      <c r="D130" s="220"/>
      <c r="E130" s="36"/>
      <c r="F130" s="127"/>
      <c r="G130" s="281">
        <f t="shared" si="8"/>
        <v>0</v>
      </c>
      <c r="H130" s="582"/>
    </row>
    <row r="131" spans="1:8" s="24" customFormat="1" x14ac:dyDescent="0.2">
      <c r="A131" s="593"/>
      <c r="B131" s="35"/>
      <c r="C131" s="220"/>
      <c r="D131" s="220"/>
      <c r="E131" s="36"/>
      <c r="F131" s="127"/>
      <c r="G131" s="281">
        <f t="shared" si="8"/>
        <v>0</v>
      </c>
      <c r="H131" s="582"/>
    </row>
    <row r="132" spans="1:8" s="24" customFormat="1" x14ac:dyDescent="0.2">
      <c r="A132" s="593"/>
      <c r="B132" s="35"/>
      <c r="C132" s="220"/>
      <c r="D132" s="220"/>
      <c r="E132" s="36"/>
      <c r="F132" s="127"/>
      <c r="G132" s="281">
        <f t="shared" si="8"/>
        <v>0</v>
      </c>
      <c r="H132" s="582"/>
    </row>
    <row r="133" spans="1:8" s="24" customFormat="1" x14ac:dyDescent="0.2">
      <c r="A133" s="593"/>
      <c r="B133" s="35"/>
      <c r="C133" s="220"/>
      <c r="D133" s="220"/>
      <c r="E133" s="36"/>
      <c r="F133" s="127"/>
      <c r="G133" s="281">
        <f t="shared" si="8"/>
        <v>0</v>
      </c>
      <c r="H133" s="582"/>
    </row>
    <row r="134" spans="1:8" s="24" customFormat="1" x14ac:dyDescent="0.2">
      <c r="A134" s="593"/>
      <c r="B134" s="35"/>
      <c r="C134" s="220"/>
      <c r="D134" s="220"/>
      <c r="E134" s="36"/>
      <c r="F134" s="127"/>
      <c r="G134" s="281">
        <f t="shared" si="8"/>
        <v>0</v>
      </c>
      <c r="H134" s="582"/>
    </row>
    <row r="135" spans="1:8" s="24" customFormat="1" x14ac:dyDescent="0.2">
      <c r="A135" s="593"/>
      <c r="B135" s="35"/>
      <c r="C135" s="220"/>
      <c r="D135" s="220"/>
      <c r="E135" s="36"/>
      <c r="F135" s="127"/>
      <c r="G135" s="281">
        <f t="shared" si="8"/>
        <v>0</v>
      </c>
      <c r="H135" s="582"/>
    </row>
    <row r="136" spans="1:8" s="24" customFormat="1" x14ac:dyDescent="0.2">
      <c r="A136" s="593"/>
      <c r="B136" s="35"/>
      <c r="C136" s="220"/>
      <c r="D136" s="220"/>
      <c r="E136" s="36"/>
      <c r="F136" s="127"/>
      <c r="G136" s="281">
        <f t="shared" si="8"/>
        <v>0</v>
      </c>
      <c r="H136" s="582"/>
    </row>
    <row r="137" spans="1:8" s="24" customFormat="1" x14ac:dyDescent="0.2">
      <c r="A137" s="593"/>
      <c r="B137" s="35"/>
      <c r="C137" s="220"/>
      <c r="D137" s="220"/>
      <c r="E137" s="36"/>
      <c r="F137" s="127"/>
      <c r="G137" s="281">
        <f t="shared" si="8"/>
        <v>0</v>
      </c>
      <c r="H137" s="582"/>
    </row>
    <row r="138" spans="1:8" s="24" customFormat="1" x14ac:dyDescent="0.2">
      <c r="A138" s="593"/>
      <c r="B138" s="35"/>
      <c r="C138" s="220"/>
      <c r="D138" s="220"/>
      <c r="E138" s="36"/>
      <c r="F138" s="127"/>
      <c r="G138" s="281">
        <f t="shared" si="8"/>
        <v>0</v>
      </c>
      <c r="H138" s="582"/>
    </row>
    <row r="139" spans="1:8" s="24" customFormat="1" x14ac:dyDescent="0.2">
      <c r="A139" s="593"/>
      <c r="B139" s="35"/>
      <c r="C139" s="220"/>
      <c r="D139" s="220"/>
      <c r="E139" s="36"/>
      <c r="F139" s="127"/>
      <c r="G139" s="281">
        <f t="shared" si="8"/>
        <v>0</v>
      </c>
      <c r="H139" s="582"/>
    </row>
    <row r="140" spans="1:8" s="24" customFormat="1" x14ac:dyDescent="0.2">
      <c r="A140" s="593"/>
      <c r="B140" s="35"/>
      <c r="C140" s="220"/>
      <c r="D140" s="220"/>
      <c r="E140" s="36"/>
      <c r="F140" s="127"/>
      <c r="G140" s="281">
        <f t="shared" ref="G140:G141" si="9">F140*B140</f>
        <v>0</v>
      </c>
      <c r="H140" s="582"/>
    </row>
    <row r="141" spans="1:8" s="24" customFormat="1" x14ac:dyDescent="0.2">
      <c r="A141" s="593"/>
      <c r="B141" s="35"/>
      <c r="C141" s="220"/>
      <c r="D141" s="220"/>
      <c r="E141" s="36"/>
      <c r="F141" s="127"/>
      <c r="G141" s="281">
        <f t="shared" si="9"/>
        <v>0</v>
      </c>
      <c r="H141" s="582"/>
    </row>
    <row r="142" spans="1:8" s="24" customFormat="1" x14ac:dyDescent="0.2">
      <c r="A142" s="593"/>
      <c r="B142" s="35"/>
      <c r="C142" s="220"/>
      <c r="D142" s="220"/>
      <c r="E142" s="36"/>
      <c r="F142" s="127"/>
      <c r="G142" s="281">
        <f>F142*B142</f>
        <v>0</v>
      </c>
      <c r="H142" s="582"/>
    </row>
    <row r="143" spans="1:8" s="24" customFormat="1" x14ac:dyDescent="0.2">
      <c r="A143" s="593"/>
      <c r="B143" s="35"/>
      <c r="C143" s="220"/>
      <c r="D143" s="220"/>
      <c r="E143" s="36"/>
      <c r="F143" s="127"/>
      <c r="G143" s="281">
        <f>F143*B143</f>
        <v>0</v>
      </c>
      <c r="H143" s="582"/>
    </row>
    <row r="144" spans="1:8" s="24" customFormat="1" x14ac:dyDescent="0.2">
      <c r="A144" s="593"/>
      <c r="B144" s="35"/>
      <c r="C144" s="220"/>
      <c r="D144" s="220"/>
      <c r="E144" s="36"/>
      <c r="F144" s="127"/>
      <c r="G144" s="281">
        <f>F144*B144</f>
        <v>0</v>
      </c>
      <c r="H144" s="582"/>
    </row>
    <row r="145" spans="1:8" s="24" customFormat="1" ht="13.5" thickBot="1" x14ac:dyDescent="0.25">
      <c r="A145" s="1219" t="s">
        <v>201</v>
      </c>
      <c r="B145" s="1220"/>
      <c r="C145" s="1220"/>
      <c r="D145" s="1220"/>
      <c r="E145" s="1220"/>
      <c r="F145" s="1221"/>
      <c r="G145" s="335">
        <f>SUM(G124:G144)</f>
        <v>0</v>
      </c>
      <c r="H145" s="584"/>
    </row>
    <row r="146" spans="1:8" s="24" customFormat="1" ht="15.75" customHeight="1" thickBot="1" x14ac:dyDescent="0.25">
      <c r="A146" s="1222" t="s">
        <v>295</v>
      </c>
      <c r="B146" s="1223"/>
      <c r="C146" s="1223"/>
      <c r="D146" s="1223"/>
      <c r="E146" s="1223"/>
      <c r="F146" s="1224"/>
      <c r="G146" s="283">
        <f>G122+G145</f>
        <v>0</v>
      </c>
      <c r="H146" s="585"/>
    </row>
    <row r="147" spans="1:8" s="24" customFormat="1" ht="15.75" customHeight="1" thickBot="1" x14ac:dyDescent="0.25">
      <c r="A147" s="1180"/>
      <c r="B147" s="1181"/>
      <c r="C147" s="1181"/>
      <c r="D147" s="1181"/>
      <c r="E147" s="1181"/>
      <c r="F147" s="1181"/>
      <c r="G147" s="1181"/>
      <c r="H147" s="1182"/>
    </row>
    <row r="148" spans="1:8" s="21" customFormat="1" ht="18" customHeight="1" thickBot="1" x14ac:dyDescent="0.25">
      <c r="A148" s="1228" t="s">
        <v>270</v>
      </c>
      <c r="B148" s="1229"/>
      <c r="C148" s="1229"/>
      <c r="D148" s="1229"/>
      <c r="E148" s="1229"/>
      <c r="F148" s="1229"/>
      <c r="G148" s="1229"/>
      <c r="H148" s="1230"/>
    </row>
    <row r="149" spans="1:8" s="24" customFormat="1" x14ac:dyDescent="0.2">
      <c r="A149" s="1189" t="s">
        <v>120</v>
      </c>
      <c r="B149" s="1190"/>
      <c r="C149" s="1190"/>
      <c r="D149" s="1190"/>
      <c r="E149" s="1190"/>
      <c r="F149" s="1191"/>
      <c r="G149" s="688"/>
      <c r="H149" s="689"/>
    </row>
    <row r="150" spans="1:8" s="24" customFormat="1" x14ac:dyDescent="0.2">
      <c r="A150" s="690"/>
      <c r="B150" s="691"/>
      <c r="C150" s="692"/>
      <c r="D150" s="692"/>
      <c r="E150" s="693"/>
      <c r="F150" s="694"/>
      <c r="G150" s="695">
        <f t="shared" ref="G150:G171" si="10">F150*B150</f>
        <v>0</v>
      </c>
      <c r="H150" s="696"/>
    </row>
    <row r="151" spans="1:8" s="24" customFormat="1" x14ac:dyDescent="0.2">
      <c r="A151" s="690"/>
      <c r="B151" s="691"/>
      <c r="C151" s="692"/>
      <c r="D151" s="692"/>
      <c r="E151" s="693"/>
      <c r="F151" s="694"/>
      <c r="G151" s="695">
        <f t="shared" si="10"/>
        <v>0</v>
      </c>
      <c r="H151" s="696"/>
    </row>
    <row r="152" spans="1:8" s="24" customFormat="1" x14ac:dyDescent="0.2">
      <c r="A152" s="690"/>
      <c r="B152" s="691"/>
      <c r="C152" s="692"/>
      <c r="D152" s="692"/>
      <c r="E152" s="693"/>
      <c r="F152" s="694"/>
      <c r="G152" s="695">
        <f t="shared" si="10"/>
        <v>0</v>
      </c>
      <c r="H152" s="696"/>
    </row>
    <row r="153" spans="1:8" s="24" customFormat="1" x14ac:dyDescent="0.2">
      <c r="A153" s="690"/>
      <c r="B153" s="691"/>
      <c r="C153" s="692"/>
      <c r="D153" s="692"/>
      <c r="E153" s="693"/>
      <c r="F153" s="694"/>
      <c r="G153" s="695">
        <f t="shared" si="10"/>
        <v>0</v>
      </c>
      <c r="H153" s="696"/>
    </row>
    <row r="154" spans="1:8" s="24" customFormat="1" x14ac:dyDescent="0.2">
      <c r="A154" s="690"/>
      <c r="B154" s="691"/>
      <c r="C154" s="692"/>
      <c r="D154" s="692"/>
      <c r="E154" s="693"/>
      <c r="F154" s="694"/>
      <c r="G154" s="695">
        <f t="shared" si="10"/>
        <v>0</v>
      </c>
      <c r="H154" s="696"/>
    </row>
    <row r="155" spans="1:8" s="24" customFormat="1" x14ac:dyDescent="0.2">
      <c r="A155" s="690"/>
      <c r="B155" s="691"/>
      <c r="C155" s="692"/>
      <c r="D155" s="692"/>
      <c r="E155" s="693"/>
      <c r="F155" s="694"/>
      <c r="G155" s="695">
        <f t="shared" si="10"/>
        <v>0</v>
      </c>
      <c r="H155" s="696"/>
    </row>
    <row r="156" spans="1:8" s="24" customFormat="1" x14ac:dyDescent="0.2">
      <c r="A156" s="690"/>
      <c r="B156" s="691"/>
      <c r="C156" s="692"/>
      <c r="D156" s="692"/>
      <c r="E156" s="693"/>
      <c r="F156" s="694"/>
      <c r="G156" s="695">
        <f t="shared" si="10"/>
        <v>0</v>
      </c>
      <c r="H156" s="696"/>
    </row>
    <row r="157" spans="1:8" s="24" customFormat="1" x14ac:dyDescent="0.2">
      <c r="A157" s="690"/>
      <c r="B157" s="691"/>
      <c r="C157" s="692"/>
      <c r="D157" s="692"/>
      <c r="E157" s="693"/>
      <c r="F157" s="694"/>
      <c r="G157" s="695">
        <f t="shared" si="10"/>
        <v>0</v>
      </c>
      <c r="H157" s="696"/>
    </row>
    <row r="158" spans="1:8" s="24" customFormat="1" x14ac:dyDescent="0.2">
      <c r="A158" s="690"/>
      <c r="B158" s="691"/>
      <c r="C158" s="692"/>
      <c r="D158" s="692"/>
      <c r="E158" s="693"/>
      <c r="F158" s="694"/>
      <c r="G158" s="695">
        <f t="shared" si="10"/>
        <v>0</v>
      </c>
      <c r="H158" s="696"/>
    </row>
    <row r="159" spans="1:8" s="24" customFormat="1" x14ac:dyDescent="0.2">
      <c r="A159" s="690"/>
      <c r="B159" s="691"/>
      <c r="C159" s="692"/>
      <c r="D159" s="692"/>
      <c r="E159" s="693"/>
      <c r="F159" s="694"/>
      <c r="G159" s="695">
        <f t="shared" si="10"/>
        <v>0</v>
      </c>
      <c r="H159" s="696"/>
    </row>
    <row r="160" spans="1:8" s="24" customFormat="1" x14ac:dyDescent="0.2">
      <c r="A160" s="690"/>
      <c r="B160" s="691"/>
      <c r="C160" s="692"/>
      <c r="D160" s="692"/>
      <c r="E160" s="693"/>
      <c r="F160" s="694"/>
      <c r="G160" s="695">
        <f t="shared" si="10"/>
        <v>0</v>
      </c>
      <c r="H160" s="696"/>
    </row>
    <row r="161" spans="1:8" s="24" customFormat="1" x14ac:dyDescent="0.2">
      <c r="A161" s="690"/>
      <c r="B161" s="691"/>
      <c r="C161" s="692"/>
      <c r="D161" s="692"/>
      <c r="E161" s="693"/>
      <c r="F161" s="694"/>
      <c r="G161" s="695">
        <f t="shared" si="10"/>
        <v>0</v>
      </c>
      <c r="H161" s="696"/>
    </row>
    <row r="162" spans="1:8" s="24" customFormat="1" x14ac:dyDescent="0.2">
      <c r="A162" s="690"/>
      <c r="B162" s="691"/>
      <c r="C162" s="692"/>
      <c r="D162" s="692"/>
      <c r="E162" s="693"/>
      <c r="F162" s="694"/>
      <c r="G162" s="695">
        <f t="shared" si="10"/>
        <v>0</v>
      </c>
      <c r="H162" s="696"/>
    </row>
    <row r="163" spans="1:8" s="24" customFormat="1" x14ac:dyDescent="0.2">
      <c r="A163" s="690"/>
      <c r="B163" s="691"/>
      <c r="C163" s="692"/>
      <c r="D163" s="692"/>
      <c r="E163" s="693"/>
      <c r="F163" s="694"/>
      <c r="G163" s="695">
        <f t="shared" si="10"/>
        <v>0</v>
      </c>
      <c r="H163" s="696"/>
    </row>
    <row r="164" spans="1:8" s="24" customFormat="1" x14ac:dyDescent="0.2">
      <c r="A164" s="690"/>
      <c r="B164" s="691"/>
      <c r="C164" s="692"/>
      <c r="D164" s="692"/>
      <c r="E164" s="693"/>
      <c r="F164" s="694"/>
      <c r="G164" s="695">
        <f t="shared" si="10"/>
        <v>0</v>
      </c>
      <c r="H164" s="696"/>
    </row>
    <row r="165" spans="1:8" s="24" customFormat="1" x14ac:dyDescent="0.2">
      <c r="A165" s="690"/>
      <c r="B165" s="691"/>
      <c r="C165" s="692"/>
      <c r="D165" s="692"/>
      <c r="E165" s="693"/>
      <c r="F165" s="694"/>
      <c r="G165" s="695">
        <f t="shared" si="10"/>
        <v>0</v>
      </c>
      <c r="H165" s="696"/>
    </row>
    <row r="166" spans="1:8" s="24" customFormat="1" x14ac:dyDescent="0.2">
      <c r="A166" s="690"/>
      <c r="B166" s="691"/>
      <c r="C166" s="692"/>
      <c r="D166" s="692"/>
      <c r="E166" s="693"/>
      <c r="F166" s="694"/>
      <c r="G166" s="695">
        <f t="shared" si="10"/>
        <v>0</v>
      </c>
      <c r="H166" s="696"/>
    </row>
    <row r="167" spans="1:8" s="24" customFormat="1" x14ac:dyDescent="0.2">
      <c r="A167" s="697"/>
      <c r="B167" s="698"/>
      <c r="C167" s="699"/>
      <c r="D167" s="699"/>
      <c r="E167" s="700"/>
      <c r="F167" s="701"/>
      <c r="G167" s="695">
        <f t="shared" si="10"/>
        <v>0</v>
      </c>
      <c r="H167" s="702"/>
    </row>
    <row r="168" spans="1:8" s="24" customFormat="1" x14ac:dyDescent="0.2">
      <c r="A168" s="697"/>
      <c r="B168" s="698"/>
      <c r="C168" s="699"/>
      <c r="D168" s="699"/>
      <c r="E168" s="700"/>
      <c r="F168" s="701"/>
      <c r="G168" s="695">
        <f t="shared" si="10"/>
        <v>0</v>
      </c>
      <c r="H168" s="702"/>
    </row>
    <row r="169" spans="1:8" s="24" customFormat="1" x14ac:dyDescent="0.2">
      <c r="A169" s="697"/>
      <c r="B169" s="698"/>
      <c r="C169" s="699"/>
      <c r="D169" s="699"/>
      <c r="E169" s="700"/>
      <c r="F169" s="701"/>
      <c r="G169" s="695">
        <f t="shared" si="10"/>
        <v>0</v>
      </c>
      <c r="H169" s="702"/>
    </row>
    <row r="170" spans="1:8" s="24" customFormat="1" x14ac:dyDescent="0.2">
      <c r="A170" s="697"/>
      <c r="B170" s="698"/>
      <c r="C170" s="699"/>
      <c r="D170" s="699"/>
      <c r="E170" s="700"/>
      <c r="F170" s="701"/>
      <c r="G170" s="695">
        <f t="shared" si="10"/>
        <v>0</v>
      </c>
      <c r="H170" s="702"/>
    </row>
    <row r="171" spans="1:8" s="24" customFormat="1" x14ac:dyDescent="0.2">
      <c r="A171" s="697"/>
      <c r="B171" s="698"/>
      <c r="C171" s="699"/>
      <c r="D171" s="699"/>
      <c r="E171" s="700"/>
      <c r="F171" s="701"/>
      <c r="G171" s="695">
        <f t="shared" si="10"/>
        <v>0</v>
      </c>
      <c r="H171" s="702"/>
    </row>
    <row r="172" spans="1:8" s="24" customFormat="1" ht="13.5" thickBot="1" x14ac:dyDescent="0.25">
      <c r="A172" s="1186" t="s">
        <v>202</v>
      </c>
      <c r="B172" s="1187"/>
      <c r="C172" s="1187"/>
      <c r="D172" s="1187"/>
      <c r="E172" s="1187"/>
      <c r="F172" s="1188"/>
      <c r="G172" s="703">
        <f>SUM(G150:G171)</f>
        <v>0</v>
      </c>
      <c r="H172" s="704"/>
    </row>
    <row r="173" spans="1:8" s="24" customFormat="1" x14ac:dyDescent="0.2">
      <c r="A173" s="1189" t="s">
        <v>121</v>
      </c>
      <c r="B173" s="1190"/>
      <c r="C173" s="1190"/>
      <c r="D173" s="1190"/>
      <c r="E173" s="1190"/>
      <c r="F173" s="1191"/>
      <c r="G173" s="705"/>
      <c r="H173" s="696"/>
    </row>
    <row r="174" spans="1:8" s="24" customFormat="1" x14ac:dyDescent="0.2">
      <c r="A174" s="697"/>
      <c r="B174" s="698"/>
      <c r="C174" s="699"/>
      <c r="D174" s="699"/>
      <c r="E174" s="700"/>
      <c r="F174" s="701"/>
      <c r="G174" s="695">
        <f>F174*B174</f>
        <v>0</v>
      </c>
      <c r="H174" s="702"/>
    </row>
    <row r="175" spans="1:8" s="24" customFormat="1" x14ac:dyDescent="0.2">
      <c r="A175" s="697"/>
      <c r="B175" s="698"/>
      <c r="C175" s="699"/>
      <c r="D175" s="699"/>
      <c r="E175" s="700"/>
      <c r="F175" s="701"/>
      <c r="G175" s="695">
        <f t="shared" ref="G175:G191" si="11">F175*B175</f>
        <v>0</v>
      </c>
      <c r="H175" s="702"/>
    </row>
    <row r="176" spans="1:8" s="24" customFormat="1" x14ac:dyDescent="0.2">
      <c r="A176" s="697"/>
      <c r="B176" s="698"/>
      <c r="C176" s="699"/>
      <c r="D176" s="699"/>
      <c r="E176" s="700"/>
      <c r="F176" s="701"/>
      <c r="G176" s="695">
        <f t="shared" si="11"/>
        <v>0</v>
      </c>
      <c r="H176" s="702"/>
    </row>
    <row r="177" spans="1:8" s="24" customFormat="1" x14ac:dyDescent="0.2">
      <c r="A177" s="697"/>
      <c r="B177" s="698"/>
      <c r="C177" s="699"/>
      <c r="D177" s="699"/>
      <c r="E177" s="700"/>
      <c r="F177" s="701"/>
      <c r="G177" s="695">
        <f t="shared" si="11"/>
        <v>0</v>
      </c>
      <c r="H177" s="702"/>
    </row>
    <row r="178" spans="1:8" s="24" customFormat="1" x14ac:dyDescent="0.2">
      <c r="A178" s="697"/>
      <c r="B178" s="698"/>
      <c r="C178" s="699"/>
      <c r="D178" s="699"/>
      <c r="E178" s="700"/>
      <c r="F178" s="701"/>
      <c r="G178" s="695">
        <f t="shared" si="11"/>
        <v>0</v>
      </c>
      <c r="H178" s="702"/>
    </row>
    <row r="179" spans="1:8" s="24" customFormat="1" x14ac:dyDescent="0.2">
      <c r="A179" s="697"/>
      <c r="B179" s="698"/>
      <c r="C179" s="699"/>
      <c r="D179" s="699"/>
      <c r="E179" s="700"/>
      <c r="F179" s="701"/>
      <c r="G179" s="695">
        <f t="shared" si="11"/>
        <v>0</v>
      </c>
      <c r="H179" s="702"/>
    </row>
    <row r="180" spans="1:8" s="24" customFormat="1" x14ac:dyDescent="0.2">
      <c r="A180" s="697"/>
      <c r="B180" s="698"/>
      <c r="C180" s="699"/>
      <c r="D180" s="699"/>
      <c r="E180" s="700"/>
      <c r="F180" s="701"/>
      <c r="G180" s="695">
        <f t="shared" si="11"/>
        <v>0</v>
      </c>
      <c r="H180" s="702"/>
    </row>
    <row r="181" spans="1:8" s="24" customFormat="1" x14ac:dyDescent="0.2">
      <c r="A181" s="697"/>
      <c r="B181" s="698"/>
      <c r="C181" s="699"/>
      <c r="D181" s="699"/>
      <c r="E181" s="700"/>
      <c r="F181" s="701"/>
      <c r="G181" s="695">
        <f t="shared" si="11"/>
        <v>0</v>
      </c>
      <c r="H181" s="702"/>
    </row>
    <row r="182" spans="1:8" s="24" customFormat="1" x14ac:dyDescent="0.2">
      <c r="A182" s="697"/>
      <c r="B182" s="698"/>
      <c r="C182" s="699"/>
      <c r="D182" s="699"/>
      <c r="E182" s="700"/>
      <c r="F182" s="701"/>
      <c r="G182" s="695">
        <f t="shared" si="11"/>
        <v>0</v>
      </c>
      <c r="H182" s="702"/>
    </row>
    <row r="183" spans="1:8" s="24" customFormat="1" x14ac:dyDescent="0.2">
      <c r="A183" s="697"/>
      <c r="B183" s="698"/>
      <c r="C183" s="699"/>
      <c r="D183" s="699"/>
      <c r="E183" s="700"/>
      <c r="F183" s="701"/>
      <c r="G183" s="695">
        <f t="shared" si="11"/>
        <v>0</v>
      </c>
      <c r="H183" s="702"/>
    </row>
    <row r="184" spans="1:8" s="24" customFormat="1" x14ac:dyDescent="0.2">
      <c r="A184" s="697"/>
      <c r="B184" s="698"/>
      <c r="C184" s="699"/>
      <c r="D184" s="699"/>
      <c r="E184" s="700"/>
      <c r="F184" s="701"/>
      <c r="G184" s="695">
        <f t="shared" si="11"/>
        <v>0</v>
      </c>
      <c r="H184" s="702"/>
    </row>
    <row r="185" spans="1:8" s="24" customFormat="1" x14ac:dyDescent="0.2">
      <c r="A185" s="697"/>
      <c r="B185" s="698"/>
      <c r="C185" s="699"/>
      <c r="D185" s="699"/>
      <c r="E185" s="700"/>
      <c r="F185" s="701"/>
      <c r="G185" s="695">
        <f t="shared" si="11"/>
        <v>0</v>
      </c>
      <c r="H185" s="702"/>
    </row>
    <row r="186" spans="1:8" s="24" customFormat="1" x14ac:dyDescent="0.2">
      <c r="A186" s="697"/>
      <c r="B186" s="698"/>
      <c r="C186" s="699"/>
      <c r="D186" s="699"/>
      <c r="E186" s="700"/>
      <c r="F186" s="701"/>
      <c r="G186" s="695">
        <f t="shared" si="11"/>
        <v>0</v>
      </c>
      <c r="H186" s="702"/>
    </row>
    <row r="187" spans="1:8" s="24" customFormat="1" x14ac:dyDescent="0.2">
      <c r="A187" s="697"/>
      <c r="B187" s="698"/>
      <c r="C187" s="699"/>
      <c r="D187" s="699"/>
      <c r="E187" s="700"/>
      <c r="F187" s="701"/>
      <c r="G187" s="695">
        <f t="shared" si="11"/>
        <v>0</v>
      </c>
      <c r="H187" s="702"/>
    </row>
    <row r="188" spans="1:8" s="24" customFormat="1" x14ac:dyDescent="0.2">
      <c r="A188" s="697"/>
      <c r="B188" s="698"/>
      <c r="C188" s="699"/>
      <c r="D188" s="699"/>
      <c r="E188" s="700"/>
      <c r="F188" s="701"/>
      <c r="G188" s="695">
        <f t="shared" si="11"/>
        <v>0</v>
      </c>
      <c r="H188" s="702"/>
    </row>
    <row r="189" spans="1:8" s="24" customFormat="1" x14ac:dyDescent="0.2">
      <c r="A189" s="697"/>
      <c r="B189" s="698"/>
      <c r="C189" s="699"/>
      <c r="D189" s="699"/>
      <c r="E189" s="700"/>
      <c r="F189" s="701"/>
      <c r="G189" s="695">
        <f t="shared" si="11"/>
        <v>0</v>
      </c>
      <c r="H189" s="702"/>
    </row>
    <row r="190" spans="1:8" s="24" customFormat="1" x14ac:dyDescent="0.2">
      <c r="A190" s="697"/>
      <c r="B190" s="698"/>
      <c r="C190" s="699"/>
      <c r="D190" s="699"/>
      <c r="E190" s="700"/>
      <c r="F190" s="701"/>
      <c r="G190" s="695">
        <f t="shared" si="11"/>
        <v>0</v>
      </c>
      <c r="H190" s="702"/>
    </row>
    <row r="191" spans="1:8" s="24" customFormat="1" x14ac:dyDescent="0.2">
      <c r="A191" s="697"/>
      <c r="B191" s="698"/>
      <c r="C191" s="699"/>
      <c r="D191" s="699"/>
      <c r="E191" s="700"/>
      <c r="F191" s="701"/>
      <c r="G191" s="695">
        <f t="shared" si="11"/>
        <v>0</v>
      </c>
      <c r="H191" s="702"/>
    </row>
    <row r="192" spans="1:8" s="24" customFormat="1" x14ac:dyDescent="0.2">
      <c r="A192" s="697"/>
      <c r="B192" s="698"/>
      <c r="C192" s="699"/>
      <c r="D192" s="699"/>
      <c r="E192" s="700"/>
      <c r="F192" s="701"/>
      <c r="G192" s="695">
        <f>F192*B192</f>
        <v>0</v>
      </c>
      <c r="H192" s="702"/>
    </row>
    <row r="193" spans="1:8" s="24" customFormat="1" x14ac:dyDescent="0.2">
      <c r="A193" s="697"/>
      <c r="B193" s="698"/>
      <c r="C193" s="699"/>
      <c r="D193" s="699"/>
      <c r="E193" s="700"/>
      <c r="F193" s="701"/>
      <c r="G193" s="695">
        <f>F193*B193</f>
        <v>0</v>
      </c>
      <c r="H193" s="702"/>
    </row>
    <row r="194" spans="1:8" s="24" customFormat="1" x14ac:dyDescent="0.2">
      <c r="A194" s="697"/>
      <c r="B194" s="698"/>
      <c r="C194" s="699"/>
      <c r="D194" s="699"/>
      <c r="E194" s="700"/>
      <c r="F194" s="701"/>
      <c r="G194" s="695">
        <f>F194*B194</f>
        <v>0</v>
      </c>
      <c r="H194" s="702"/>
    </row>
    <row r="195" spans="1:8" s="24" customFormat="1" ht="13.5" thickBot="1" x14ac:dyDescent="0.25">
      <c r="A195" s="1186" t="s">
        <v>201</v>
      </c>
      <c r="B195" s="1187"/>
      <c r="C195" s="1187"/>
      <c r="D195" s="1187"/>
      <c r="E195" s="1187"/>
      <c r="F195" s="1188"/>
      <c r="G195" s="706">
        <f>SUM(G174:G194)</f>
        <v>0</v>
      </c>
      <c r="H195" s="707"/>
    </row>
    <row r="196" spans="1:8" s="24" customFormat="1" ht="13.5" thickBot="1" x14ac:dyDescent="0.25">
      <c r="A196" s="1192" t="s">
        <v>296</v>
      </c>
      <c r="B196" s="1193"/>
      <c r="C196" s="1193"/>
      <c r="D196" s="1193"/>
      <c r="E196" s="1193"/>
      <c r="F196" s="1194"/>
      <c r="G196" s="708">
        <f>G172+G195</f>
        <v>0</v>
      </c>
      <c r="H196" s="709"/>
    </row>
    <row r="197" spans="1:8" s="24" customFormat="1" ht="13.5" thickBot="1" x14ac:dyDescent="0.25">
      <c r="A197" s="1180"/>
      <c r="B197" s="1181"/>
      <c r="C197" s="1181"/>
      <c r="D197" s="1181"/>
      <c r="E197" s="1181"/>
      <c r="F197" s="1181"/>
      <c r="G197" s="1181"/>
      <c r="H197" s="1182"/>
    </row>
    <row r="198" spans="1:8" s="24" customFormat="1" ht="13.5" thickBot="1" x14ac:dyDescent="0.25">
      <c r="A198" s="898" t="s">
        <v>143</v>
      </c>
      <c r="B198" s="1166"/>
      <c r="C198" s="1166"/>
      <c r="D198" s="1166"/>
      <c r="E198" s="1166"/>
      <c r="F198" s="1167"/>
      <c r="G198" s="284">
        <f>G49+G96+G146+G196</f>
        <v>0</v>
      </c>
      <c r="H198" s="586"/>
    </row>
    <row r="199" spans="1:8" s="24" customFormat="1" x14ac:dyDescent="0.2">
      <c r="B199" s="19"/>
      <c r="C199" s="12"/>
      <c r="D199" s="12"/>
      <c r="E199" s="13"/>
      <c r="F199" s="116"/>
      <c r="G199" s="116"/>
      <c r="H199" s="565"/>
    </row>
    <row r="200" spans="1:8" s="24" customFormat="1" ht="13.5" thickBot="1" x14ac:dyDescent="0.25">
      <c r="A200" s="21" t="s">
        <v>215</v>
      </c>
      <c r="B200" s="12"/>
      <c r="C200" s="13"/>
      <c r="D200" s="19"/>
      <c r="E200" s="13"/>
      <c r="F200" s="121"/>
      <c r="G200" s="116"/>
      <c r="H200" s="565"/>
    </row>
    <row r="201" spans="1:8" s="24" customFormat="1" ht="94.5" customHeight="1" thickBot="1" x14ac:dyDescent="0.25">
      <c r="A201" s="1207" t="s">
        <v>253</v>
      </c>
      <c r="B201" s="1208"/>
      <c r="C201" s="1208"/>
      <c r="D201" s="1208"/>
      <c r="E201" s="1208"/>
      <c r="F201" s="1208"/>
      <c r="G201" s="1208"/>
      <c r="H201" s="1209"/>
    </row>
    <row r="202" spans="1:8" s="24" customFormat="1" x14ac:dyDescent="0.2">
      <c r="B202" s="19"/>
      <c r="C202" s="12"/>
      <c r="D202" s="12"/>
      <c r="E202" s="13"/>
      <c r="F202" s="116"/>
      <c r="G202" s="116"/>
      <c r="H202" s="565"/>
    </row>
    <row r="203" spans="1:8" s="24" customFormat="1" x14ac:dyDescent="0.2">
      <c r="B203" s="19"/>
      <c r="C203" s="12"/>
      <c r="D203" s="12"/>
      <c r="E203" s="13"/>
      <c r="F203" s="116"/>
      <c r="G203" s="116"/>
      <c r="H203" s="565"/>
    </row>
    <row r="204" spans="1:8" s="24" customFormat="1" x14ac:dyDescent="0.2">
      <c r="B204" s="19"/>
      <c r="C204" s="12"/>
      <c r="D204" s="12"/>
      <c r="E204" s="13"/>
      <c r="F204" s="116"/>
      <c r="G204" s="116"/>
      <c r="H204" s="565"/>
    </row>
    <row r="205" spans="1:8" s="24" customFormat="1" x14ac:dyDescent="0.2">
      <c r="B205" s="19"/>
      <c r="C205" s="12"/>
      <c r="D205" s="12"/>
      <c r="E205" s="13"/>
      <c r="F205" s="116"/>
      <c r="G205" s="116"/>
      <c r="H205" s="565"/>
    </row>
    <row r="206" spans="1:8" s="24" customFormat="1" x14ac:dyDescent="0.2">
      <c r="B206" s="19"/>
      <c r="C206" s="12"/>
      <c r="D206" s="12"/>
      <c r="E206" s="13"/>
      <c r="F206" s="116"/>
      <c r="G206" s="116"/>
      <c r="H206" s="565"/>
    </row>
    <row r="207" spans="1:8" s="24" customFormat="1" x14ac:dyDescent="0.2">
      <c r="B207" s="19"/>
      <c r="C207" s="12"/>
      <c r="D207" s="12"/>
      <c r="E207" s="13"/>
      <c r="F207" s="116"/>
      <c r="G207" s="116"/>
      <c r="H207" s="565"/>
    </row>
    <row r="208" spans="1:8" s="24" customFormat="1" x14ac:dyDescent="0.2">
      <c r="B208" s="19"/>
      <c r="C208" s="12"/>
      <c r="D208" s="12"/>
      <c r="E208" s="13"/>
      <c r="F208" s="116"/>
      <c r="G208" s="116"/>
      <c r="H208" s="565"/>
    </row>
    <row r="209" spans="1:8" s="24" customFormat="1" x14ac:dyDescent="0.2">
      <c r="B209" s="19"/>
      <c r="C209" s="12"/>
      <c r="D209" s="12"/>
      <c r="E209" s="13"/>
      <c r="F209" s="116"/>
      <c r="G209" s="116"/>
      <c r="H209" s="565"/>
    </row>
    <row r="210" spans="1:8" s="24" customFormat="1" x14ac:dyDescent="0.2">
      <c r="B210" s="19"/>
      <c r="C210" s="12"/>
      <c r="D210" s="12"/>
      <c r="E210" s="13"/>
      <c r="F210" s="116"/>
      <c r="G210" s="116"/>
      <c r="H210" s="565"/>
    </row>
    <row r="211" spans="1:8" s="24" customFormat="1" x14ac:dyDescent="0.2">
      <c r="B211" s="19"/>
      <c r="C211" s="12"/>
      <c r="D211" s="12"/>
      <c r="E211" s="13"/>
      <c r="F211" s="116"/>
      <c r="G211" s="116"/>
      <c r="H211" s="565"/>
    </row>
    <row r="212" spans="1:8" s="24" customFormat="1" x14ac:dyDescent="0.2">
      <c r="B212" s="19"/>
      <c r="C212" s="12"/>
      <c r="D212" s="12"/>
      <c r="E212" s="13"/>
      <c r="F212" s="116"/>
      <c r="G212" s="116"/>
      <c r="H212" s="565"/>
    </row>
    <row r="213" spans="1:8" s="24" customFormat="1" x14ac:dyDescent="0.2">
      <c r="B213" s="19"/>
      <c r="C213" s="12"/>
      <c r="D213" s="12"/>
      <c r="E213" s="13"/>
      <c r="F213" s="116"/>
      <c r="G213" s="116"/>
      <c r="H213" s="565"/>
    </row>
    <row r="214" spans="1:8" s="24" customFormat="1" x14ac:dyDescent="0.2">
      <c r="B214" s="19"/>
      <c r="C214" s="12"/>
      <c r="D214" s="12"/>
      <c r="E214" s="13"/>
      <c r="F214" s="116"/>
      <c r="G214" s="116"/>
      <c r="H214" s="565"/>
    </row>
    <row r="215" spans="1:8" s="24" customFormat="1" x14ac:dyDescent="0.2">
      <c r="B215" s="19"/>
      <c r="C215" s="12"/>
      <c r="D215" s="12"/>
      <c r="E215" s="13"/>
      <c r="F215" s="116"/>
      <c r="G215" s="116"/>
      <c r="H215" s="565"/>
    </row>
    <row r="216" spans="1:8" s="24" customFormat="1" x14ac:dyDescent="0.2">
      <c r="B216" s="19"/>
      <c r="C216" s="12"/>
      <c r="D216" s="12"/>
      <c r="E216" s="13"/>
      <c r="F216" s="116"/>
      <c r="G216" s="116"/>
      <c r="H216" s="565"/>
    </row>
    <row r="217" spans="1:8" s="24" customFormat="1" x14ac:dyDescent="0.2">
      <c r="B217" s="19"/>
      <c r="C217" s="12"/>
      <c r="D217" s="12"/>
      <c r="E217" s="13"/>
      <c r="F217" s="116"/>
      <c r="G217" s="116"/>
      <c r="H217" s="565"/>
    </row>
    <row r="218" spans="1:8" x14ac:dyDescent="0.2">
      <c r="A218" s="24"/>
      <c r="B218" s="19"/>
      <c r="C218" s="12"/>
      <c r="D218" s="12"/>
      <c r="E218" s="13"/>
      <c r="F218" s="116"/>
      <c r="G218" s="116"/>
      <c r="H218" s="565"/>
    </row>
    <row r="219" spans="1:8" x14ac:dyDescent="0.2">
      <c r="A219" s="24"/>
      <c r="B219" s="19"/>
      <c r="C219" s="12"/>
      <c r="D219" s="12"/>
      <c r="E219" s="13"/>
      <c r="F219" s="116"/>
      <c r="G219" s="116"/>
      <c r="H219" s="565"/>
    </row>
    <row r="220" spans="1:8" x14ac:dyDescent="0.2">
      <c r="A220" s="24"/>
      <c r="B220" s="19"/>
      <c r="C220" s="12"/>
      <c r="D220" s="12"/>
      <c r="E220" s="13"/>
      <c r="F220" s="116"/>
      <c r="G220" s="116"/>
      <c r="H220" s="565"/>
    </row>
    <row r="221" spans="1:8" x14ac:dyDescent="0.2">
      <c r="A221" s="24"/>
      <c r="B221" s="19"/>
      <c r="C221" s="12"/>
      <c r="D221" s="12"/>
      <c r="E221" s="13"/>
      <c r="F221" s="116"/>
      <c r="G221" s="116"/>
      <c r="H221" s="565"/>
    </row>
    <row r="222" spans="1:8" x14ac:dyDescent="0.2">
      <c r="A222" s="24"/>
      <c r="B222" s="19"/>
      <c r="C222" s="12"/>
      <c r="D222" s="12"/>
      <c r="E222" s="13"/>
      <c r="F222" s="116"/>
      <c r="G222" s="116"/>
      <c r="H222" s="565"/>
    </row>
    <row r="223" spans="1:8" x14ac:dyDescent="0.2">
      <c r="A223" s="24"/>
      <c r="B223" s="19"/>
      <c r="C223" s="12"/>
      <c r="D223" s="12"/>
      <c r="E223" s="13"/>
      <c r="F223" s="116"/>
      <c r="G223" s="116"/>
      <c r="H223" s="565"/>
    </row>
    <row r="224" spans="1:8" x14ac:dyDescent="0.2">
      <c r="A224" s="24"/>
      <c r="B224" s="19"/>
      <c r="C224" s="12"/>
      <c r="D224" s="12"/>
      <c r="E224" s="13"/>
      <c r="F224" s="116"/>
      <c r="G224" s="116"/>
      <c r="H224" s="565"/>
    </row>
    <row r="225" spans="1:8" x14ac:dyDescent="0.2">
      <c r="A225" s="24"/>
      <c r="B225" s="19"/>
      <c r="C225" s="12"/>
      <c r="D225" s="12"/>
      <c r="E225" s="13"/>
      <c r="F225" s="116"/>
      <c r="G225" s="116"/>
      <c r="H225" s="565"/>
    </row>
    <row r="226" spans="1:8" x14ac:dyDescent="0.2">
      <c r="A226" s="24"/>
      <c r="B226" s="19"/>
      <c r="C226" s="12"/>
      <c r="D226" s="12"/>
      <c r="E226" s="13"/>
      <c r="F226" s="116"/>
      <c r="G226" s="116"/>
      <c r="H226" s="565"/>
    </row>
    <row r="227" spans="1:8" x14ac:dyDescent="0.2">
      <c r="A227" s="24"/>
      <c r="B227" s="19"/>
      <c r="C227" s="12"/>
      <c r="D227" s="12"/>
      <c r="E227" s="13"/>
      <c r="F227" s="116"/>
      <c r="G227" s="116"/>
      <c r="H227" s="565"/>
    </row>
    <row r="228" spans="1:8" x14ac:dyDescent="0.2">
      <c r="A228" s="24"/>
      <c r="B228" s="19"/>
      <c r="C228" s="12"/>
      <c r="D228" s="12"/>
      <c r="E228" s="13"/>
      <c r="F228" s="116"/>
      <c r="G228" s="116"/>
      <c r="H228" s="565"/>
    </row>
    <row r="229" spans="1:8" x14ac:dyDescent="0.2">
      <c r="A229" s="24"/>
      <c r="B229" s="19"/>
      <c r="C229" s="12"/>
      <c r="D229" s="12"/>
      <c r="E229" s="13"/>
      <c r="F229" s="116"/>
      <c r="G229" s="116"/>
      <c r="H229" s="565"/>
    </row>
    <row r="230" spans="1:8" x14ac:dyDescent="0.2">
      <c r="A230" s="24"/>
      <c r="B230" s="19"/>
      <c r="C230" s="12"/>
      <c r="D230" s="12"/>
      <c r="E230" s="13"/>
      <c r="F230" s="116"/>
      <c r="G230" s="116"/>
      <c r="H230" s="565"/>
    </row>
    <row r="231" spans="1:8" x14ac:dyDescent="0.2">
      <c r="A231" s="24"/>
      <c r="B231" s="19"/>
      <c r="C231" s="12"/>
      <c r="D231" s="12"/>
      <c r="E231" s="13"/>
      <c r="F231" s="116"/>
      <c r="G231" s="116"/>
      <c r="H231" s="565"/>
    </row>
    <row r="232" spans="1:8" x14ac:dyDescent="0.2">
      <c r="A232" s="24"/>
      <c r="B232" s="19"/>
      <c r="C232" s="12"/>
      <c r="D232" s="12"/>
      <c r="E232" s="13"/>
      <c r="F232" s="116"/>
      <c r="G232" s="116"/>
      <c r="H232" s="565"/>
    </row>
    <row r="233" spans="1:8" x14ac:dyDescent="0.2">
      <c r="A233" s="24"/>
      <c r="B233" s="19"/>
      <c r="C233" s="12"/>
      <c r="D233" s="12"/>
      <c r="E233" s="13"/>
      <c r="F233" s="116"/>
      <c r="G233" s="116"/>
      <c r="H233" s="565"/>
    </row>
    <row r="234" spans="1:8" x14ac:dyDescent="0.2">
      <c r="A234" s="24"/>
      <c r="B234" s="19"/>
      <c r="C234" s="12"/>
      <c r="D234" s="12"/>
      <c r="E234" s="13"/>
      <c r="F234" s="116"/>
      <c r="G234" s="116"/>
      <c r="H234" s="565"/>
    </row>
    <row r="235" spans="1:8" x14ac:dyDescent="0.2">
      <c r="A235" s="24"/>
      <c r="B235" s="19"/>
      <c r="C235" s="12"/>
      <c r="D235" s="12"/>
      <c r="E235" s="13"/>
      <c r="F235" s="116"/>
      <c r="G235" s="116"/>
      <c r="H235" s="565"/>
    </row>
    <row r="236" spans="1:8" x14ac:dyDescent="0.2">
      <c r="A236" s="24"/>
      <c r="B236" s="19"/>
      <c r="C236" s="12"/>
      <c r="D236" s="12"/>
      <c r="E236" s="13"/>
      <c r="F236" s="116"/>
      <c r="G236" s="116"/>
      <c r="H236" s="565"/>
    </row>
    <row r="237" spans="1:8" x14ac:dyDescent="0.2">
      <c r="A237" s="24"/>
      <c r="B237" s="19"/>
      <c r="C237" s="12"/>
      <c r="D237" s="12"/>
      <c r="E237" s="13"/>
      <c r="F237" s="116"/>
      <c r="G237" s="116"/>
      <c r="H237" s="565"/>
    </row>
    <row r="238" spans="1:8" x14ac:dyDescent="0.2">
      <c r="A238" s="24"/>
      <c r="B238" s="19"/>
      <c r="C238" s="12"/>
      <c r="D238" s="12"/>
      <c r="E238" s="13"/>
      <c r="F238" s="116"/>
      <c r="G238" s="116"/>
      <c r="H238" s="565"/>
    </row>
    <row r="239" spans="1:8" x14ac:dyDescent="0.2">
      <c r="A239" s="24"/>
      <c r="B239" s="19"/>
      <c r="C239" s="12"/>
      <c r="D239" s="12"/>
      <c r="E239" s="13"/>
      <c r="F239" s="116"/>
      <c r="G239" s="116"/>
      <c r="H239" s="565"/>
    </row>
    <row r="240" spans="1:8" x14ac:dyDescent="0.2">
      <c r="A240" s="24"/>
      <c r="B240" s="19"/>
      <c r="C240" s="12"/>
      <c r="D240" s="12"/>
      <c r="E240" s="13"/>
      <c r="F240" s="116"/>
      <c r="G240" s="116"/>
      <c r="H240" s="565"/>
    </row>
    <row r="241" spans="1:8" x14ac:dyDescent="0.2">
      <c r="A241" s="24"/>
      <c r="B241" s="19"/>
      <c r="C241" s="12"/>
      <c r="D241" s="12"/>
      <c r="E241" s="13"/>
      <c r="F241" s="116"/>
      <c r="G241" s="116"/>
      <c r="H241" s="565"/>
    </row>
    <row r="242" spans="1:8" x14ac:dyDescent="0.2">
      <c r="A242" s="24"/>
      <c r="B242" s="19"/>
      <c r="C242" s="12"/>
      <c r="D242" s="12"/>
      <c r="E242" s="13"/>
      <c r="F242" s="116"/>
      <c r="G242" s="116"/>
      <c r="H242" s="565"/>
    </row>
    <row r="243" spans="1:8" x14ac:dyDescent="0.2">
      <c r="A243" s="24"/>
      <c r="B243" s="19"/>
      <c r="C243" s="12"/>
      <c r="D243" s="12"/>
      <c r="E243" s="13"/>
      <c r="F243" s="116"/>
      <c r="G243" s="116"/>
      <c r="H243" s="565"/>
    </row>
    <row r="244" spans="1:8" x14ac:dyDescent="0.2">
      <c r="A244" s="24"/>
      <c r="B244" s="19"/>
      <c r="C244" s="12"/>
      <c r="D244" s="12"/>
      <c r="E244" s="13"/>
      <c r="F244" s="116"/>
      <c r="G244" s="116"/>
      <c r="H244" s="565"/>
    </row>
    <row r="245" spans="1:8" x14ac:dyDescent="0.2">
      <c r="A245" s="24"/>
      <c r="B245" s="19"/>
      <c r="C245" s="12"/>
      <c r="D245" s="12"/>
      <c r="E245" s="13"/>
      <c r="F245" s="116"/>
      <c r="G245" s="116"/>
      <c r="H245" s="565"/>
    </row>
    <row r="246" spans="1:8" x14ac:dyDescent="0.2">
      <c r="A246" s="24"/>
      <c r="B246" s="19"/>
      <c r="C246" s="12"/>
      <c r="D246" s="12"/>
      <c r="E246" s="13"/>
      <c r="F246" s="116"/>
      <c r="G246" s="116"/>
      <c r="H246" s="565"/>
    </row>
    <row r="247" spans="1:8" x14ac:dyDescent="0.2">
      <c r="A247" s="24"/>
      <c r="B247" s="19"/>
      <c r="C247" s="12"/>
      <c r="D247" s="12"/>
      <c r="E247" s="13"/>
      <c r="F247" s="116"/>
      <c r="G247" s="116"/>
      <c r="H247" s="565"/>
    </row>
    <row r="248" spans="1:8" x14ac:dyDescent="0.2">
      <c r="A248" s="24"/>
      <c r="B248" s="19"/>
      <c r="C248" s="12"/>
      <c r="D248" s="12"/>
      <c r="E248" s="13"/>
      <c r="F248" s="116"/>
      <c r="G248" s="116"/>
      <c r="H248" s="565"/>
    </row>
    <row r="249" spans="1:8" x14ac:dyDescent="0.2">
      <c r="A249" s="24"/>
      <c r="B249" s="19"/>
      <c r="C249" s="12"/>
      <c r="D249" s="12"/>
      <c r="E249" s="13"/>
      <c r="F249" s="116"/>
      <c r="G249" s="116"/>
      <c r="H249" s="565"/>
    </row>
    <row r="250" spans="1:8" x14ac:dyDescent="0.2">
      <c r="A250" s="24"/>
      <c r="B250" s="19"/>
      <c r="C250" s="12"/>
      <c r="D250" s="12"/>
      <c r="E250" s="13"/>
      <c r="F250" s="116"/>
      <c r="G250" s="116"/>
      <c r="H250" s="565"/>
    </row>
    <row r="251" spans="1:8" x14ac:dyDescent="0.2">
      <c r="A251" s="24"/>
      <c r="B251" s="19"/>
      <c r="C251" s="12"/>
      <c r="D251" s="12"/>
      <c r="E251" s="13"/>
      <c r="F251" s="116"/>
      <c r="G251" s="116"/>
      <c r="H251" s="565"/>
    </row>
    <row r="252" spans="1:8" x14ac:dyDescent="0.2">
      <c r="A252" s="24"/>
      <c r="B252" s="19"/>
      <c r="C252" s="12"/>
      <c r="D252" s="12"/>
      <c r="E252" s="13"/>
      <c r="F252" s="116"/>
      <c r="G252" s="116"/>
      <c r="H252" s="565"/>
    </row>
    <row r="253" spans="1:8" x14ac:dyDescent="0.2">
      <c r="A253" s="24"/>
      <c r="B253" s="19"/>
      <c r="C253" s="12"/>
      <c r="D253" s="12"/>
      <c r="E253" s="13"/>
      <c r="F253" s="116"/>
      <c r="G253" s="116"/>
      <c r="H253" s="565"/>
    </row>
    <row r="254" spans="1:8" x14ac:dyDescent="0.2">
      <c r="A254" s="24"/>
      <c r="B254" s="19"/>
      <c r="C254" s="12"/>
      <c r="D254" s="12"/>
      <c r="E254" s="13"/>
      <c r="F254" s="116"/>
      <c r="G254" s="116"/>
      <c r="H254" s="565"/>
    </row>
    <row r="255" spans="1:8" x14ac:dyDescent="0.2">
      <c r="A255" s="24"/>
      <c r="B255" s="19"/>
      <c r="C255" s="12"/>
      <c r="D255" s="12"/>
      <c r="E255" s="13"/>
      <c r="F255" s="116"/>
      <c r="G255" s="116"/>
      <c r="H255" s="565"/>
    </row>
    <row r="256" spans="1:8" x14ac:dyDescent="0.2">
      <c r="A256" s="24"/>
      <c r="B256" s="19"/>
      <c r="C256" s="12"/>
      <c r="D256" s="12"/>
      <c r="E256" s="13"/>
      <c r="F256" s="116"/>
      <c r="G256" s="116"/>
      <c r="H256" s="565"/>
    </row>
    <row r="257" spans="1:8" x14ac:dyDescent="0.2">
      <c r="A257" s="24"/>
      <c r="B257" s="19"/>
      <c r="C257" s="12"/>
      <c r="D257" s="12"/>
      <c r="E257" s="13"/>
      <c r="F257" s="116"/>
      <c r="G257" s="116"/>
      <c r="H257" s="565"/>
    </row>
    <row r="258" spans="1:8" x14ac:dyDescent="0.2">
      <c r="A258" s="24"/>
      <c r="B258" s="19"/>
      <c r="C258" s="12"/>
      <c r="D258" s="12"/>
      <c r="E258" s="13"/>
      <c r="F258" s="116"/>
      <c r="G258" s="116"/>
      <c r="H258" s="565"/>
    </row>
    <row r="259" spans="1:8" x14ac:dyDescent="0.2">
      <c r="A259" s="24"/>
      <c r="B259" s="19"/>
      <c r="C259" s="12"/>
      <c r="D259" s="12"/>
      <c r="E259" s="13"/>
      <c r="F259" s="116"/>
      <c r="G259" s="116"/>
      <c r="H259" s="565"/>
    </row>
    <row r="260" spans="1:8" x14ac:dyDescent="0.2">
      <c r="A260" s="24"/>
      <c r="B260" s="19"/>
      <c r="C260" s="12"/>
      <c r="D260" s="12"/>
      <c r="E260" s="13"/>
      <c r="F260" s="116"/>
      <c r="G260" s="116"/>
      <c r="H260" s="565"/>
    </row>
    <row r="261" spans="1:8" x14ac:dyDescent="0.2">
      <c r="A261" s="24"/>
      <c r="B261" s="19"/>
      <c r="C261" s="12"/>
      <c r="D261" s="12"/>
      <c r="E261" s="13"/>
      <c r="F261" s="116"/>
      <c r="G261" s="116"/>
      <c r="H261" s="565"/>
    </row>
    <row r="262" spans="1:8" x14ac:dyDescent="0.2">
      <c r="A262" s="24"/>
      <c r="B262" s="19"/>
      <c r="C262" s="12"/>
      <c r="D262" s="12"/>
      <c r="E262" s="13"/>
      <c r="F262" s="116"/>
      <c r="G262" s="116"/>
      <c r="H262" s="565"/>
    </row>
    <row r="263" spans="1:8" x14ac:dyDescent="0.2">
      <c r="A263" s="24"/>
      <c r="B263" s="19"/>
      <c r="C263" s="12"/>
      <c r="D263" s="12"/>
      <c r="E263" s="13"/>
      <c r="F263" s="116"/>
      <c r="G263" s="116"/>
      <c r="H263" s="565"/>
    </row>
    <row r="264" spans="1:8" x14ac:dyDescent="0.2">
      <c r="A264" s="24"/>
      <c r="B264" s="19"/>
      <c r="C264" s="12"/>
      <c r="D264" s="12"/>
      <c r="E264" s="13"/>
      <c r="F264" s="116"/>
      <c r="G264" s="116"/>
      <c r="H264" s="565"/>
    </row>
    <row r="265" spans="1:8" x14ac:dyDescent="0.2">
      <c r="A265" s="24"/>
      <c r="B265" s="19"/>
      <c r="C265" s="12"/>
      <c r="D265" s="12"/>
      <c r="E265" s="13"/>
      <c r="F265" s="116"/>
      <c r="G265" s="116"/>
      <c r="H265" s="565"/>
    </row>
    <row r="266" spans="1:8" x14ac:dyDescent="0.2">
      <c r="A266" s="24"/>
      <c r="B266" s="19"/>
      <c r="C266" s="12"/>
      <c r="D266" s="12"/>
      <c r="E266" s="13"/>
      <c r="F266" s="116"/>
      <c r="G266" s="116"/>
      <c r="H266" s="565"/>
    </row>
    <row r="267" spans="1:8" x14ac:dyDescent="0.2">
      <c r="A267" s="24"/>
      <c r="B267" s="19"/>
      <c r="C267" s="12"/>
      <c r="D267" s="12"/>
      <c r="E267" s="13"/>
      <c r="F267" s="116"/>
      <c r="G267" s="116"/>
      <c r="H267" s="565"/>
    </row>
    <row r="268" spans="1:8" x14ac:dyDescent="0.2">
      <c r="A268" s="24"/>
      <c r="B268" s="19"/>
      <c r="C268" s="12"/>
      <c r="D268" s="12"/>
      <c r="E268" s="13"/>
      <c r="F268" s="116"/>
      <c r="G268" s="116"/>
      <c r="H268" s="565"/>
    </row>
    <row r="269" spans="1:8" x14ac:dyDescent="0.2">
      <c r="A269" s="24"/>
      <c r="B269" s="19"/>
      <c r="C269" s="12"/>
      <c r="D269" s="12"/>
      <c r="E269" s="13"/>
      <c r="F269" s="116"/>
      <c r="G269" s="116"/>
      <c r="H269" s="565"/>
    </row>
    <row r="270" spans="1:8" x14ac:dyDescent="0.2">
      <c r="A270" s="24"/>
      <c r="B270" s="19"/>
      <c r="C270" s="12"/>
      <c r="D270" s="12"/>
      <c r="E270" s="13"/>
      <c r="F270" s="116"/>
      <c r="G270" s="116"/>
      <c r="H270" s="565"/>
    </row>
    <row r="271" spans="1:8" x14ac:dyDescent="0.2">
      <c r="A271" s="24"/>
      <c r="B271" s="19"/>
      <c r="C271" s="12"/>
      <c r="D271" s="12"/>
      <c r="E271" s="13"/>
      <c r="F271" s="116"/>
      <c r="G271" s="116"/>
      <c r="H271" s="565"/>
    </row>
    <row r="272" spans="1:8" x14ac:dyDescent="0.2">
      <c r="A272" s="24"/>
      <c r="B272" s="19"/>
      <c r="C272" s="12"/>
      <c r="D272" s="12"/>
      <c r="E272" s="13"/>
      <c r="F272" s="116"/>
      <c r="G272" s="116"/>
      <c r="H272" s="565"/>
    </row>
    <row r="273" spans="1:8" x14ac:dyDescent="0.2">
      <c r="A273" s="24"/>
      <c r="B273" s="19"/>
      <c r="C273" s="12"/>
      <c r="D273" s="12"/>
      <c r="E273" s="13"/>
      <c r="F273" s="116"/>
      <c r="G273" s="116"/>
      <c r="H273" s="565"/>
    </row>
    <row r="274" spans="1:8" x14ac:dyDescent="0.2">
      <c r="A274" s="24"/>
      <c r="B274" s="19"/>
      <c r="C274" s="12"/>
      <c r="D274" s="12"/>
      <c r="E274" s="13"/>
      <c r="F274" s="116"/>
      <c r="G274" s="116"/>
      <c r="H274" s="565"/>
    </row>
    <row r="275" spans="1:8" x14ac:dyDescent="0.2">
      <c r="A275" s="24"/>
      <c r="B275" s="19"/>
      <c r="C275" s="12"/>
      <c r="D275" s="12"/>
      <c r="E275" s="13"/>
      <c r="F275" s="116"/>
      <c r="G275" s="116"/>
      <c r="H275" s="565"/>
    </row>
    <row r="276" spans="1:8" x14ac:dyDescent="0.2">
      <c r="A276" s="24"/>
      <c r="B276" s="19"/>
      <c r="C276" s="12"/>
      <c r="D276" s="12"/>
      <c r="E276" s="13"/>
      <c r="F276" s="116"/>
      <c r="G276" s="116"/>
      <c r="H276" s="565"/>
    </row>
    <row r="277" spans="1:8" x14ac:dyDescent="0.2">
      <c r="A277" s="24"/>
      <c r="B277" s="19"/>
      <c r="C277" s="12"/>
      <c r="D277" s="12"/>
      <c r="E277" s="13"/>
      <c r="F277" s="116"/>
      <c r="G277" s="116"/>
      <c r="H277" s="565"/>
    </row>
    <row r="278" spans="1:8" x14ac:dyDescent="0.2">
      <c r="A278" s="24"/>
      <c r="B278" s="19"/>
      <c r="C278" s="12"/>
      <c r="D278" s="12"/>
      <c r="E278" s="13"/>
      <c r="F278" s="116"/>
      <c r="G278" s="116"/>
      <c r="H278" s="565"/>
    </row>
    <row r="279" spans="1:8" x14ac:dyDescent="0.2">
      <c r="A279" s="24"/>
      <c r="B279" s="19"/>
      <c r="C279" s="12"/>
      <c r="D279" s="12"/>
      <c r="E279" s="13"/>
      <c r="F279" s="116"/>
      <c r="G279" s="116"/>
      <c r="H279" s="565"/>
    </row>
    <row r="280" spans="1:8" x14ac:dyDescent="0.2">
      <c r="A280" s="24"/>
      <c r="B280" s="19"/>
      <c r="C280" s="12"/>
      <c r="D280" s="12"/>
      <c r="E280" s="13"/>
      <c r="F280" s="116"/>
      <c r="G280" s="116"/>
      <c r="H280" s="565"/>
    </row>
    <row r="281" spans="1:8" x14ac:dyDescent="0.2">
      <c r="A281" s="24"/>
      <c r="B281" s="19"/>
      <c r="C281" s="12"/>
      <c r="D281" s="12"/>
      <c r="E281" s="13"/>
      <c r="F281" s="116"/>
      <c r="G281" s="116"/>
      <c r="H281" s="565"/>
    </row>
    <row r="282" spans="1:8" x14ac:dyDescent="0.2">
      <c r="A282" s="24"/>
      <c r="B282" s="19"/>
      <c r="C282" s="12"/>
      <c r="D282" s="12"/>
      <c r="E282" s="13"/>
      <c r="F282" s="116"/>
      <c r="G282" s="116"/>
      <c r="H282" s="565"/>
    </row>
    <row r="283" spans="1:8" x14ac:dyDescent="0.2">
      <c r="A283" s="24"/>
      <c r="B283" s="19"/>
      <c r="C283" s="12"/>
      <c r="D283" s="12"/>
      <c r="E283" s="13"/>
      <c r="F283" s="116"/>
      <c r="G283" s="116"/>
      <c r="H283" s="565"/>
    </row>
    <row r="284" spans="1:8" x14ac:dyDescent="0.2">
      <c r="A284" s="24"/>
      <c r="B284" s="19"/>
      <c r="C284" s="12"/>
      <c r="D284" s="12"/>
      <c r="E284" s="13"/>
      <c r="F284" s="116"/>
      <c r="G284" s="116"/>
      <c r="H284" s="565"/>
    </row>
    <row r="285" spans="1:8" x14ac:dyDescent="0.2">
      <c r="A285" s="24"/>
      <c r="B285" s="19"/>
      <c r="C285" s="12"/>
      <c r="D285" s="12"/>
      <c r="E285" s="13"/>
      <c r="F285" s="116"/>
      <c r="G285" s="116"/>
      <c r="H285" s="565"/>
    </row>
    <row r="286" spans="1:8" x14ac:dyDescent="0.2">
      <c r="A286" s="24"/>
      <c r="B286" s="19"/>
      <c r="C286" s="12"/>
      <c r="D286" s="12"/>
      <c r="E286" s="13"/>
      <c r="F286" s="116"/>
      <c r="G286" s="116"/>
      <c r="H286" s="565"/>
    </row>
    <row r="287" spans="1:8" x14ac:dyDescent="0.2">
      <c r="A287" s="24"/>
      <c r="B287" s="19"/>
      <c r="C287" s="12"/>
      <c r="D287" s="12"/>
      <c r="E287" s="13"/>
      <c r="F287" s="116"/>
      <c r="G287" s="116"/>
      <c r="H287" s="565"/>
    </row>
    <row r="288" spans="1:8" x14ac:dyDescent="0.2">
      <c r="A288" s="24"/>
      <c r="B288" s="19"/>
      <c r="C288" s="12"/>
      <c r="D288" s="12"/>
      <c r="E288" s="13"/>
      <c r="F288" s="116"/>
      <c r="G288" s="116"/>
      <c r="H288" s="565"/>
    </row>
    <row r="289" spans="1:8" x14ac:dyDescent="0.2">
      <c r="A289" s="24"/>
      <c r="B289" s="19"/>
      <c r="C289" s="12"/>
      <c r="D289" s="12"/>
      <c r="E289" s="13"/>
      <c r="F289" s="116"/>
      <c r="G289" s="116"/>
      <c r="H289" s="565"/>
    </row>
    <row r="290" spans="1:8" x14ac:dyDescent="0.2">
      <c r="A290" s="24"/>
      <c r="B290" s="19"/>
      <c r="C290" s="12"/>
      <c r="D290" s="12"/>
      <c r="E290" s="13"/>
      <c r="F290" s="116"/>
      <c r="G290" s="116"/>
      <c r="H290" s="565"/>
    </row>
    <row r="291" spans="1:8" x14ac:dyDescent="0.2">
      <c r="A291" s="24"/>
      <c r="B291" s="19"/>
      <c r="C291" s="12"/>
      <c r="D291" s="12"/>
      <c r="E291" s="13"/>
      <c r="F291" s="116"/>
      <c r="G291" s="116"/>
      <c r="H291" s="565"/>
    </row>
    <row r="292" spans="1:8" x14ac:dyDescent="0.2">
      <c r="A292" s="24"/>
      <c r="B292" s="19"/>
      <c r="C292" s="12"/>
      <c r="D292" s="12"/>
      <c r="E292" s="13"/>
      <c r="F292" s="116"/>
      <c r="G292" s="116"/>
      <c r="H292" s="565"/>
    </row>
    <row r="293" spans="1:8" x14ac:dyDescent="0.2">
      <c r="A293" s="24"/>
      <c r="B293" s="19"/>
      <c r="C293" s="12"/>
      <c r="D293" s="12"/>
      <c r="E293" s="13"/>
      <c r="F293" s="116"/>
      <c r="G293" s="116"/>
      <c r="H293" s="565"/>
    </row>
    <row r="294" spans="1:8" x14ac:dyDescent="0.2">
      <c r="A294" s="24"/>
      <c r="B294" s="19"/>
      <c r="C294" s="12"/>
      <c r="D294" s="12"/>
      <c r="E294" s="13"/>
      <c r="F294" s="116"/>
      <c r="G294" s="116"/>
      <c r="H294" s="565"/>
    </row>
    <row r="295" spans="1:8" x14ac:dyDescent="0.2">
      <c r="A295" s="24"/>
      <c r="B295" s="19"/>
      <c r="C295" s="12"/>
      <c r="D295" s="12"/>
      <c r="E295" s="13"/>
      <c r="F295" s="116"/>
      <c r="G295" s="116"/>
      <c r="H295" s="565"/>
    </row>
    <row r="296" spans="1:8" x14ac:dyDescent="0.2">
      <c r="A296" s="24"/>
      <c r="B296" s="19"/>
      <c r="C296" s="12"/>
      <c r="D296" s="12"/>
      <c r="E296" s="13"/>
      <c r="F296" s="116"/>
      <c r="G296" s="116"/>
      <c r="H296" s="565"/>
    </row>
    <row r="297" spans="1:8" x14ac:dyDescent="0.2">
      <c r="A297" s="24"/>
      <c r="B297" s="19"/>
      <c r="C297" s="12"/>
      <c r="D297" s="12"/>
      <c r="E297" s="13"/>
      <c r="F297" s="116"/>
      <c r="G297" s="116"/>
      <c r="H297" s="565"/>
    </row>
    <row r="298" spans="1:8" x14ac:dyDescent="0.2">
      <c r="A298" s="24"/>
      <c r="B298" s="19"/>
      <c r="C298" s="12"/>
      <c r="D298" s="12"/>
      <c r="E298" s="13"/>
      <c r="F298" s="116"/>
      <c r="G298" s="116"/>
      <c r="H298" s="565"/>
    </row>
    <row r="299" spans="1:8" x14ac:dyDescent="0.2">
      <c r="A299" s="24"/>
      <c r="B299" s="19"/>
      <c r="C299" s="12"/>
      <c r="D299" s="12"/>
      <c r="E299" s="13"/>
      <c r="F299" s="116"/>
      <c r="G299" s="116"/>
      <c r="H299" s="565"/>
    </row>
    <row r="300" spans="1:8" x14ac:dyDescent="0.2">
      <c r="A300" s="24"/>
      <c r="B300" s="19"/>
      <c r="C300" s="12"/>
      <c r="D300" s="12"/>
      <c r="E300" s="13"/>
      <c r="F300" s="116"/>
      <c r="G300" s="116"/>
      <c r="H300" s="565"/>
    </row>
    <row r="301" spans="1:8" x14ac:dyDescent="0.2">
      <c r="A301" s="24"/>
      <c r="B301" s="19"/>
      <c r="C301" s="12"/>
      <c r="D301" s="12"/>
      <c r="E301" s="13"/>
      <c r="F301" s="116"/>
      <c r="G301" s="116"/>
      <c r="H301" s="565"/>
    </row>
    <row r="302" spans="1:8" x14ac:dyDescent="0.2">
      <c r="A302" s="24"/>
      <c r="B302" s="19"/>
      <c r="C302" s="12"/>
      <c r="D302" s="12"/>
      <c r="E302" s="13"/>
      <c r="F302" s="116"/>
      <c r="G302" s="116"/>
      <c r="H302" s="565"/>
    </row>
    <row r="303" spans="1:8" x14ac:dyDescent="0.2">
      <c r="A303" s="24"/>
      <c r="B303" s="19"/>
      <c r="C303" s="12"/>
      <c r="D303" s="12"/>
      <c r="E303" s="13"/>
      <c r="F303" s="116"/>
      <c r="G303" s="116"/>
      <c r="H303" s="565"/>
    </row>
    <row r="304" spans="1:8" x14ac:dyDescent="0.2">
      <c r="A304" s="24"/>
      <c r="B304" s="19"/>
      <c r="C304" s="12"/>
      <c r="D304" s="12"/>
      <c r="E304" s="13"/>
      <c r="F304" s="116"/>
      <c r="G304" s="116"/>
      <c r="H304" s="565"/>
    </row>
    <row r="305" spans="1:8" x14ac:dyDescent="0.2">
      <c r="A305" s="24"/>
      <c r="B305" s="19"/>
      <c r="C305" s="12"/>
      <c r="D305" s="12"/>
      <c r="E305" s="13"/>
      <c r="F305" s="116"/>
      <c r="G305" s="116"/>
      <c r="H305" s="565"/>
    </row>
    <row r="306" spans="1:8" x14ac:dyDescent="0.2">
      <c r="A306" s="24"/>
      <c r="B306" s="19"/>
      <c r="C306" s="12"/>
      <c r="D306" s="12"/>
      <c r="E306" s="13"/>
      <c r="F306" s="116"/>
      <c r="G306" s="116"/>
      <c r="H306" s="565"/>
    </row>
    <row r="307" spans="1:8" x14ac:dyDescent="0.2">
      <c r="A307" s="24"/>
      <c r="B307" s="19"/>
      <c r="C307" s="12"/>
      <c r="D307" s="12"/>
      <c r="E307" s="13"/>
      <c r="F307" s="116"/>
      <c r="G307" s="116"/>
      <c r="H307" s="565"/>
    </row>
    <row r="308" spans="1:8" x14ac:dyDescent="0.2">
      <c r="A308" s="24"/>
      <c r="B308" s="19"/>
      <c r="C308" s="12"/>
      <c r="D308" s="12"/>
      <c r="E308" s="13"/>
      <c r="F308" s="116"/>
      <c r="G308" s="116"/>
      <c r="H308" s="565"/>
    </row>
    <row r="309" spans="1:8" x14ac:dyDescent="0.2">
      <c r="A309" s="24"/>
      <c r="B309" s="19"/>
      <c r="C309" s="12"/>
      <c r="D309" s="12"/>
      <c r="E309" s="13"/>
      <c r="F309" s="116"/>
      <c r="G309" s="116"/>
      <c r="H309" s="565"/>
    </row>
    <row r="310" spans="1:8" x14ac:dyDescent="0.2">
      <c r="A310" s="24"/>
      <c r="B310" s="19"/>
      <c r="C310" s="12"/>
      <c r="D310" s="12"/>
      <c r="E310" s="13"/>
      <c r="F310" s="116"/>
      <c r="G310" s="116"/>
      <c r="H310" s="565"/>
    </row>
    <row r="311" spans="1:8" x14ac:dyDescent="0.2">
      <c r="A311" s="24"/>
      <c r="B311" s="19"/>
      <c r="C311" s="12"/>
      <c r="D311" s="12"/>
      <c r="E311" s="13"/>
      <c r="F311" s="116"/>
      <c r="G311" s="116"/>
      <c r="H311" s="565"/>
    </row>
    <row r="312" spans="1:8" x14ac:dyDescent="0.2">
      <c r="A312" s="24"/>
      <c r="B312" s="19"/>
      <c r="C312" s="12"/>
      <c r="D312" s="12"/>
      <c r="E312" s="13"/>
      <c r="F312" s="116"/>
      <c r="G312" s="116"/>
      <c r="H312" s="565"/>
    </row>
    <row r="313" spans="1:8" x14ac:dyDescent="0.2">
      <c r="A313" s="24"/>
      <c r="B313" s="19"/>
      <c r="C313" s="12"/>
      <c r="D313" s="12"/>
      <c r="E313" s="13"/>
      <c r="F313" s="116"/>
      <c r="G313" s="116"/>
      <c r="H313" s="565"/>
    </row>
    <row r="314" spans="1:8" x14ac:dyDescent="0.2">
      <c r="A314" s="24"/>
      <c r="B314" s="19"/>
      <c r="C314" s="12"/>
      <c r="D314" s="12"/>
      <c r="E314" s="13"/>
      <c r="F314" s="116"/>
      <c r="G314" s="116"/>
      <c r="H314" s="565"/>
    </row>
    <row r="315" spans="1:8" x14ac:dyDescent="0.2">
      <c r="A315" s="24"/>
      <c r="B315" s="19"/>
      <c r="C315" s="12"/>
      <c r="D315" s="12"/>
      <c r="E315" s="13"/>
      <c r="F315" s="116"/>
      <c r="G315" s="116"/>
      <c r="H315" s="565"/>
    </row>
    <row r="316" spans="1:8" x14ac:dyDescent="0.2">
      <c r="A316" s="24"/>
      <c r="B316" s="19"/>
      <c r="C316" s="12"/>
      <c r="D316" s="12"/>
      <c r="E316" s="13"/>
      <c r="F316" s="116"/>
      <c r="G316" s="116"/>
      <c r="H316" s="565"/>
    </row>
    <row r="317" spans="1:8" x14ac:dyDescent="0.2">
      <c r="A317" s="24"/>
      <c r="B317" s="19"/>
      <c r="C317" s="12"/>
      <c r="D317" s="12"/>
      <c r="E317" s="13"/>
      <c r="F317" s="116"/>
      <c r="G317" s="116"/>
      <c r="H317" s="565"/>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33">
    <mergeCell ref="A197:H197"/>
    <mergeCell ref="A201:H201"/>
    <mergeCell ref="A98:H98"/>
    <mergeCell ref="A7:H7"/>
    <mergeCell ref="A51:H51"/>
    <mergeCell ref="A122:F122"/>
    <mergeCell ref="A145:F145"/>
    <mergeCell ref="A146:F146"/>
    <mergeCell ref="A96:F96"/>
    <mergeCell ref="A148:H148"/>
    <mergeCell ref="A149:F149"/>
    <mergeCell ref="A3:H3"/>
    <mergeCell ref="A28:F28"/>
    <mergeCell ref="A48:F48"/>
    <mergeCell ref="A75:F75"/>
    <mergeCell ref="A95:F95"/>
    <mergeCell ref="A49:F49"/>
    <mergeCell ref="H1:I1"/>
    <mergeCell ref="A198:F198"/>
    <mergeCell ref="A8:F8"/>
    <mergeCell ref="A52:F52"/>
    <mergeCell ref="A76:F76"/>
    <mergeCell ref="A99:F99"/>
    <mergeCell ref="A123:F123"/>
    <mergeCell ref="A29:F29"/>
    <mergeCell ref="A147:H147"/>
    <mergeCell ref="A2:H2"/>
    <mergeCell ref="E1:G1"/>
    <mergeCell ref="C1:D1"/>
    <mergeCell ref="A172:F172"/>
    <mergeCell ref="A173:F173"/>
    <mergeCell ref="A195:F195"/>
    <mergeCell ref="A196:F196"/>
  </mergeCells>
  <phoneticPr fontId="2" type="noConversion"/>
  <conditionalFormatting sqref="E1:G1">
    <cfRule type="beginsWith" dxfId="10" priority="1" operator="beginsWith" text="0">
      <formula>LEFT(E1,1)="0"</formula>
    </cfRule>
  </conditionalFormatting>
  <dataValidations count="1">
    <dataValidation type="decimal" operator="greaterThan" allowBlank="1" showInputMessage="1" showErrorMessage="1" sqref="E30:E47">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12"/>
  <sheetViews>
    <sheetView showGridLines="0" zoomScaleNormal="100" workbookViewId="0">
      <pane ySplit="5" topLeftCell="A6" activePane="bottomLeft" state="frozen"/>
      <selection pane="bottomLeft" activeCell="F10" sqref="F10"/>
    </sheetView>
  </sheetViews>
  <sheetFormatPr defaultColWidth="9.140625" defaultRowHeight="12.75" x14ac:dyDescent="0.2"/>
  <cols>
    <col min="1" max="1" width="40.7109375" style="24" customWidth="1"/>
    <col min="2" max="2" width="6.7109375" style="19" customWidth="1"/>
    <col min="3" max="3" width="16.42578125" style="116" customWidth="1"/>
    <col min="4" max="4" width="18.28515625" style="116" customWidth="1"/>
    <col min="5" max="5" width="29.28515625" style="13" customWidth="1"/>
    <col min="6" max="6" width="51.140625" style="19" customWidth="1"/>
    <col min="7" max="7" width="1.7109375" style="24" customWidth="1"/>
    <col min="8" max="16384" width="9.140625" style="24"/>
  </cols>
  <sheetData>
    <row r="1" spans="1:8" s="21" customFormat="1" ht="29.25" customHeight="1" x14ac:dyDescent="0.2">
      <c r="A1" s="138" t="s">
        <v>164</v>
      </c>
      <c r="B1" s="138"/>
      <c r="C1" s="138" t="s">
        <v>144</v>
      </c>
      <c r="D1" s="1184">
        <f>'Instructions and Summary'!B4</f>
        <v>0</v>
      </c>
      <c r="E1" s="1184"/>
      <c r="F1" s="1234" t="str">
        <f>'Instructions and Summary'!H1</f>
        <v>9/16/2020   V 6.22</v>
      </c>
      <c r="G1" s="1234"/>
    </row>
    <row r="2" spans="1:8" s="39" customFormat="1" ht="22.5" customHeight="1" thickBot="1" x14ac:dyDescent="0.25">
      <c r="A2" s="1238" t="s">
        <v>92</v>
      </c>
      <c r="B2" s="1238"/>
      <c r="C2" s="1238"/>
      <c r="D2" s="1238"/>
      <c r="E2" s="1238"/>
      <c r="F2" s="1238"/>
      <c r="G2" s="38"/>
      <c r="H2" s="38"/>
    </row>
    <row r="3" spans="1:8" ht="180.75" customHeight="1" thickBot="1" x14ac:dyDescent="0.25">
      <c r="A3" s="1195" t="s">
        <v>262</v>
      </c>
      <c r="B3" s="1239"/>
      <c r="C3" s="1239"/>
      <c r="D3" s="1239"/>
      <c r="E3" s="1239"/>
      <c r="F3" s="1240"/>
    </row>
    <row r="4" spans="1:8" ht="13.5" thickBot="1" x14ac:dyDescent="0.25">
      <c r="A4" s="10"/>
      <c r="B4" s="11"/>
    </row>
    <row r="5" spans="1:8" s="66" customFormat="1" ht="21.75" customHeight="1" thickBot="1" x14ac:dyDescent="0.25">
      <c r="A5" s="221" t="s">
        <v>99</v>
      </c>
      <c r="B5" s="222" t="s">
        <v>100</v>
      </c>
      <c r="C5" s="224" t="s">
        <v>101</v>
      </c>
      <c r="D5" s="224" t="s">
        <v>102</v>
      </c>
      <c r="E5" s="48" t="s">
        <v>103</v>
      </c>
      <c r="F5" s="49" t="s">
        <v>206</v>
      </c>
    </row>
    <row r="6" spans="1:8" s="66" customFormat="1" ht="13.5" thickBot="1" x14ac:dyDescent="0.25">
      <c r="A6" s="230" t="s">
        <v>187</v>
      </c>
      <c r="B6" s="231">
        <v>2</v>
      </c>
      <c r="C6" s="234">
        <v>20000</v>
      </c>
      <c r="D6" s="285">
        <f>B6*C6</f>
        <v>40000</v>
      </c>
      <c r="E6" s="232" t="s">
        <v>152</v>
      </c>
      <c r="F6" s="233" t="s">
        <v>153</v>
      </c>
    </row>
    <row r="7" spans="1:8" s="21" customFormat="1" ht="15.75" thickBot="1" x14ac:dyDescent="0.25">
      <c r="A7" s="1213" t="s">
        <v>267</v>
      </c>
      <c r="B7" s="1214"/>
      <c r="C7" s="1214"/>
      <c r="D7" s="1214"/>
      <c r="E7" s="1214"/>
      <c r="F7" s="1214"/>
      <c r="G7" s="1214"/>
      <c r="H7" s="1215"/>
    </row>
    <row r="8" spans="1:8" ht="15.75" customHeight="1" x14ac:dyDescent="0.2">
      <c r="A8" s="589"/>
      <c r="B8" s="51"/>
      <c r="C8" s="132"/>
      <c r="D8" s="272">
        <f t="shared" ref="D8:D43" si="0">B8*C8</f>
        <v>0</v>
      </c>
      <c r="E8" s="602"/>
      <c r="F8" s="570"/>
    </row>
    <row r="9" spans="1:8" ht="15.75" customHeight="1" x14ac:dyDescent="0.2">
      <c r="A9" s="589"/>
      <c r="B9" s="51"/>
      <c r="C9" s="132"/>
      <c r="D9" s="273">
        <f t="shared" si="0"/>
        <v>0</v>
      </c>
      <c r="E9" s="602"/>
      <c r="F9" s="570"/>
    </row>
    <row r="10" spans="1:8" x14ac:dyDescent="0.2">
      <c r="A10" s="589"/>
      <c r="B10" s="51"/>
      <c r="C10" s="132"/>
      <c r="D10" s="273">
        <f t="shared" si="0"/>
        <v>0</v>
      </c>
      <c r="E10" s="602"/>
      <c r="F10" s="570"/>
    </row>
    <row r="11" spans="1:8" x14ac:dyDescent="0.2">
      <c r="A11" s="589"/>
      <c r="B11" s="51"/>
      <c r="C11" s="132"/>
      <c r="D11" s="273">
        <f t="shared" si="0"/>
        <v>0</v>
      </c>
      <c r="E11" s="602"/>
      <c r="F11" s="570"/>
    </row>
    <row r="12" spans="1:8" x14ac:dyDescent="0.2">
      <c r="A12" s="589"/>
      <c r="B12" s="51"/>
      <c r="C12" s="132"/>
      <c r="D12" s="273">
        <f t="shared" si="0"/>
        <v>0</v>
      </c>
      <c r="E12" s="602"/>
      <c r="F12" s="570"/>
    </row>
    <row r="13" spans="1:8" x14ac:dyDescent="0.2">
      <c r="A13" s="589"/>
      <c r="B13" s="51"/>
      <c r="C13" s="132"/>
      <c r="D13" s="273">
        <f t="shared" si="0"/>
        <v>0</v>
      </c>
      <c r="E13" s="602"/>
      <c r="F13" s="570"/>
    </row>
    <row r="14" spans="1:8" x14ac:dyDescent="0.2">
      <c r="A14" s="589"/>
      <c r="B14" s="51"/>
      <c r="C14" s="132"/>
      <c r="D14" s="273">
        <f t="shared" si="0"/>
        <v>0</v>
      </c>
      <c r="E14" s="602"/>
      <c r="F14" s="570"/>
    </row>
    <row r="15" spans="1:8" x14ac:dyDescent="0.2">
      <c r="A15" s="589"/>
      <c r="B15" s="51"/>
      <c r="C15" s="132"/>
      <c r="D15" s="273">
        <f t="shared" si="0"/>
        <v>0</v>
      </c>
      <c r="E15" s="602"/>
      <c r="F15" s="570"/>
    </row>
    <row r="16" spans="1:8" x14ac:dyDescent="0.2">
      <c r="A16" s="589"/>
      <c r="B16" s="51"/>
      <c r="C16" s="132"/>
      <c r="D16" s="273">
        <f t="shared" si="0"/>
        <v>0</v>
      </c>
      <c r="E16" s="602"/>
      <c r="F16" s="570"/>
    </row>
    <row r="17" spans="1:6" x14ac:dyDescent="0.2">
      <c r="A17" s="589"/>
      <c r="B17" s="51"/>
      <c r="C17" s="132"/>
      <c r="D17" s="273">
        <f t="shared" si="0"/>
        <v>0</v>
      </c>
      <c r="E17" s="602"/>
      <c r="F17" s="570"/>
    </row>
    <row r="18" spans="1:6" x14ac:dyDescent="0.2">
      <c r="A18" s="589"/>
      <c r="B18" s="51"/>
      <c r="C18" s="132"/>
      <c r="D18" s="273">
        <f t="shared" si="0"/>
        <v>0</v>
      </c>
      <c r="E18" s="602"/>
      <c r="F18" s="570"/>
    </row>
    <row r="19" spans="1:6" x14ac:dyDescent="0.2">
      <c r="A19" s="589"/>
      <c r="B19" s="51"/>
      <c r="C19" s="132"/>
      <c r="D19" s="273">
        <f t="shared" si="0"/>
        <v>0</v>
      </c>
      <c r="E19" s="602"/>
      <c r="F19" s="570"/>
    </row>
    <row r="20" spans="1:6" x14ac:dyDescent="0.2">
      <c r="A20" s="589"/>
      <c r="B20" s="51"/>
      <c r="C20" s="132"/>
      <c r="D20" s="273">
        <f t="shared" si="0"/>
        <v>0</v>
      </c>
      <c r="E20" s="602"/>
      <c r="F20" s="570"/>
    </row>
    <row r="21" spans="1:6" x14ac:dyDescent="0.2">
      <c r="A21" s="589"/>
      <c r="B21" s="51"/>
      <c r="C21" s="132"/>
      <c r="D21" s="273">
        <f t="shared" si="0"/>
        <v>0</v>
      </c>
      <c r="E21" s="602"/>
      <c r="F21" s="570"/>
    </row>
    <row r="22" spans="1:6" x14ac:dyDescent="0.2">
      <c r="A22" s="589"/>
      <c r="B22" s="51"/>
      <c r="C22" s="132"/>
      <c r="D22" s="273">
        <f t="shared" si="0"/>
        <v>0</v>
      </c>
      <c r="E22" s="602"/>
      <c r="F22" s="570"/>
    </row>
    <row r="23" spans="1:6" x14ac:dyDescent="0.2">
      <c r="A23" s="589"/>
      <c r="B23" s="51"/>
      <c r="C23" s="132"/>
      <c r="D23" s="273">
        <f t="shared" si="0"/>
        <v>0</v>
      </c>
      <c r="E23" s="602"/>
      <c r="F23" s="570"/>
    </row>
    <row r="24" spans="1:6" x14ac:dyDescent="0.2">
      <c r="A24" s="589"/>
      <c r="B24" s="51"/>
      <c r="C24" s="132"/>
      <c r="D24" s="273">
        <f t="shared" si="0"/>
        <v>0</v>
      </c>
      <c r="E24" s="602"/>
      <c r="F24" s="570"/>
    </row>
    <row r="25" spans="1:6" x14ac:dyDescent="0.2">
      <c r="A25" s="589"/>
      <c r="B25" s="51"/>
      <c r="C25" s="132"/>
      <c r="D25" s="273">
        <f t="shared" si="0"/>
        <v>0</v>
      </c>
      <c r="E25" s="602"/>
      <c r="F25" s="570"/>
    </row>
    <row r="26" spans="1:6" x14ac:dyDescent="0.2">
      <c r="A26" s="589"/>
      <c r="B26" s="51"/>
      <c r="C26" s="132"/>
      <c r="D26" s="273">
        <f t="shared" si="0"/>
        <v>0</v>
      </c>
      <c r="E26" s="602"/>
      <c r="F26" s="570"/>
    </row>
    <row r="27" spans="1:6" x14ac:dyDescent="0.2">
      <c r="A27" s="589"/>
      <c r="B27" s="51"/>
      <c r="C27" s="132"/>
      <c r="D27" s="273">
        <f t="shared" si="0"/>
        <v>0</v>
      </c>
      <c r="E27" s="602"/>
      <c r="F27" s="570"/>
    </row>
    <row r="28" spans="1:6" x14ac:dyDescent="0.2">
      <c r="A28" s="589"/>
      <c r="B28" s="51"/>
      <c r="C28" s="132"/>
      <c r="D28" s="273">
        <f t="shared" si="0"/>
        <v>0</v>
      </c>
      <c r="E28" s="602"/>
      <c r="F28" s="570"/>
    </row>
    <row r="29" spans="1:6" x14ac:dyDescent="0.2">
      <c r="A29" s="589"/>
      <c r="B29" s="51"/>
      <c r="C29" s="132"/>
      <c r="D29" s="273">
        <f t="shared" si="0"/>
        <v>0</v>
      </c>
      <c r="E29" s="602"/>
      <c r="F29" s="570"/>
    </row>
    <row r="30" spans="1:6" x14ac:dyDescent="0.2">
      <c r="A30" s="589"/>
      <c r="B30" s="51"/>
      <c r="C30" s="132"/>
      <c r="D30" s="273">
        <f t="shared" si="0"/>
        <v>0</v>
      </c>
      <c r="E30" s="602"/>
      <c r="F30" s="570"/>
    </row>
    <row r="31" spans="1:6" x14ac:dyDescent="0.2">
      <c r="A31" s="589"/>
      <c r="B31" s="51"/>
      <c r="C31" s="392"/>
      <c r="D31" s="273">
        <f t="shared" si="0"/>
        <v>0</v>
      </c>
      <c r="E31" s="602"/>
      <c r="F31" s="570"/>
    </row>
    <row r="32" spans="1:6" x14ac:dyDescent="0.2">
      <c r="A32" s="589"/>
      <c r="B32" s="51"/>
      <c r="C32" s="392"/>
      <c r="D32" s="273">
        <f t="shared" si="0"/>
        <v>0</v>
      </c>
      <c r="E32" s="602"/>
      <c r="F32" s="570"/>
    </row>
    <row r="33" spans="1:8" x14ac:dyDescent="0.2">
      <c r="A33" s="589"/>
      <c r="B33" s="51"/>
      <c r="C33" s="132"/>
      <c r="D33" s="273">
        <f t="shared" si="0"/>
        <v>0</v>
      </c>
      <c r="E33" s="602"/>
      <c r="F33" s="570"/>
    </row>
    <row r="34" spans="1:8" x14ac:dyDescent="0.2">
      <c r="A34" s="589"/>
      <c r="B34" s="51"/>
      <c r="C34" s="132"/>
      <c r="D34" s="273">
        <f t="shared" si="0"/>
        <v>0</v>
      </c>
      <c r="E34" s="602"/>
      <c r="F34" s="570"/>
    </row>
    <row r="35" spans="1:8" x14ac:dyDescent="0.2">
      <c r="A35" s="589"/>
      <c r="B35" s="51"/>
      <c r="C35" s="132"/>
      <c r="D35" s="273">
        <f t="shared" si="0"/>
        <v>0</v>
      </c>
      <c r="E35" s="602"/>
      <c r="F35" s="570"/>
    </row>
    <row r="36" spans="1:8" x14ac:dyDescent="0.2">
      <c r="A36" s="588"/>
      <c r="B36" s="53"/>
      <c r="C36" s="122"/>
      <c r="D36" s="273">
        <f t="shared" si="0"/>
        <v>0</v>
      </c>
      <c r="E36" s="603"/>
      <c r="F36" s="568"/>
    </row>
    <row r="37" spans="1:8" x14ac:dyDescent="0.2">
      <c r="A37" s="588"/>
      <c r="B37" s="53"/>
      <c r="C37" s="122"/>
      <c r="D37" s="273">
        <f t="shared" si="0"/>
        <v>0</v>
      </c>
      <c r="E37" s="603"/>
      <c r="F37" s="568"/>
    </row>
    <row r="38" spans="1:8" x14ac:dyDescent="0.2">
      <c r="A38" s="588"/>
      <c r="B38" s="53"/>
      <c r="C38" s="122"/>
      <c r="D38" s="273">
        <f t="shared" si="0"/>
        <v>0</v>
      </c>
      <c r="E38" s="603"/>
      <c r="F38" s="568"/>
    </row>
    <row r="39" spans="1:8" x14ac:dyDescent="0.2">
      <c r="A39" s="588"/>
      <c r="B39" s="53"/>
      <c r="C39" s="122"/>
      <c r="D39" s="273">
        <f t="shared" si="0"/>
        <v>0</v>
      </c>
      <c r="E39" s="603"/>
      <c r="F39" s="568"/>
    </row>
    <row r="40" spans="1:8" x14ac:dyDescent="0.2">
      <c r="A40" s="588"/>
      <c r="B40" s="53"/>
      <c r="C40" s="122"/>
      <c r="D40" s="273">
        <f t="shared" si="0"/>
        <v>0</v>
      </c>
      <c r="E40" s="603"/>
      <c r="F40" s="568"/>
    </row>
    <row r="41" spans="1:8" x14ac:dyDescent="0.2">
      <c r="A41" s="588"/>
      <c r="B41" s="53"/>
      <c r="C41" s="122"/>
      <c r="D41" s="273">
        <f t="shared" si="0"/>
        <v>0</v>
      </c>
      <c r="E41" s="603"/>
      <c r="F41" s="568"/>
    </row>
    <row r="42" spans="1:8" x14ac:dyDescent="0.2">
      <c r="A42" s="588"/>
      <c r="B42" s="53"/>
      <c r="C42" s="122"/>
      <c r="D42" s="273">
        <f t="shared" si="0"/>
        <v>0</v>
      </c>
      <c r="E42" s="603"/>
      <c r="F42" s="568"/>
    </row>
    <row r="43" spans="1:8" ht="13.5" thickBot="1" x14ac:dyDescent="0.25">
      <c r="A43" s="588"/>
      <c r="B43" s="53"/>
      <c r="C43" s="122"/>
      <c r="D43" s="274">
        <f t="shared" si="0"/>
        <v>0</v>
      </c>
      <c r="E43" s="603"/>
      <c r="F43" s="568"/>
    </row>
    <row r="44" spans="1:8" ht="13.5" thickBot="1" x14ac:dyDescent="0.25">
      <c r="A44" s="1204" t="s">
        <v>297</v>
      </c>
      <c r="B44" s="1205"/>
      <c r="C44" s="1206"/>
      <c r="D44" s="275">
        <f>SUM(D8:D43)</f>
        <v>0</v>
      </c>
      <c r="E44" s="1242"/>
      <c r="F44" s="1243"/>
    </row>
    <row r="45" spans="1:8" ht="15.75" customHeight="1" thickBot="1" x14ac:dyDescent="0.25">
      <c r="A45" s="256"/>
      <c r="B45" s="257"/>
      <c r="C45" s="257"/>
      <c r="D45" s="258"/>
      <c r="E45" s="259"/>
      <c r="F45" s="260"/>
    </row>
    <row r="46" spans="1:8" s="21" customFormat="1" ht="15.75" thickBot="1" x14ac:dyDescent="0.25">
      <c r="A46" s="1216" t="s">
        <v>268</v>
      </c>
      <c r="B46" s="1217"/>
      <c r="C46" s="1217"/>
      <c r="D46" s="1217"/>
      <c r="E46" s="1217"/>
      <c r="F46" s="1217"/>
      <c r="G46" s="1217"/>
      <c r="H46" s="1218"/>
    </row>
    <row r="47" spans="1:8" ht="15.75" customHeight="1" x14ac:dyDescent="0.2">
      <c r="A47" s="594"/>
      <c r="B47" s="29"/>
      <c r="C47" s="391"/>
      <c r="D47" s="276">
        <f>B47*C47</f>
        <v>0</v>
      </c>
      <c r="E47" s="599"/>
      <c r="F47" s="574"/>
    </row>
    <row r="48" spans="1:8" ht="15.75" customHeight="1" x14ac:dyDescent="0.2">
      <c r="A48" s="590"/>
      <c r="B48" s="42"/>
      <c r="C48" s="134"/>
      <c r="D48" s="277">
        <f t="shared" ref="D48:D94" si="1">B48*C48</f>
        <v>0</v>
      </c>
      <c r="E48" s="600"/>
      <c r="F48" s="575"/>
    </row>
    <row r="49" spans="1:6" x14ac:dyDescent="0.2">
      <c r="A49" s="590"/>
      <c r="B49" s="42"/>
      <c r="C49" s="134"/>
      <c r="D49" s="277">
        <f t="shared" si="1"/>
        <v>0</v>
      </c>
      <c r="E49" s="600"/>
      <c r="F49" s="575"/>
    </row>
    <row r="50" spans="1:6" x14ac:dyDescent="0.2">
      <c r="A50" s="590"/>
      <c r="B50" s="42"/>
      <c r="C50" s="134"/>
      <c r="D50" s="277">
        <f t="shared" si="1"/>
        <v>0</v>
      </c>
      <c r="E50" s="600"/>
      <c r="F50" s="575"/>
    </row>
    <row r="51" spans="1:6" x14ac:dyDescent="0.2">
      <c r="A51" s="590"/>
      <c r="B51" s="42"/>
      <c r="C51" s="134"/>
      <c r="D51" s="277">
        <f t="shared" si="1"/>
        <v>0</v>
      </c>
      <c r="E51" s="600"/>
      <c r="F51" s="575"/>
    </row>
    <row r="52" spans="1:6" x14ac:dyDescent="0.2">
      <c r="A52" s="590"/>
      <c r="B52" s="42"/>
      <c r="C52" s="134"/>
      <c r="D52" s="277">
        <f t="shared" si="1"/>
        <v>0</v>
      </c>
      <c r="E52" s="600"/>
      <c r="F52" s="575"/>
    </row>
    <row r="53" spans="1:6" x14ac:dyDescent="0.2">
      <c r="A53" s="590"/>
      <c r="B53" s="42"/>
      <c r="C53" s="134"/>
      <c r="D53" s="277">
        <f t="shared" si="1"/>
        <v>0</v>
      </c>
      <c r="E53" s="600"/>
      <c r="F53" s="575"/>
    </row>
    <row r="54" spans="1:6" x14ac:dyDescent="0.2">
      <c r="A54" s="590"/>
      <c r="B54" s="42"/>
      <c r="C54" s="134"/>
      <c r="D54" s="277">
        <f t="shared" si="1"/>
        <v>0</v>
      </c>
      <c r="E54" s="600"/>
      <c r="F54" s="575"/>
    </row>
    <row r="55" spans="1:6" x14ac:dyDescent="0.2">
      <c r="A55" s="590"/>
      <c r="B55" s="42"/>
      <c r="C55" s="134"/>
      <c r="D55" s="277">
        <f t="shared" si="1"/>
        <v>0</v>
      </c>
      <c r="E55" s="600"/>
      <c r="F55" s="575"/>
    </row>
    <row r="56" spans="1:6" x14ac:dyDescent="0.2">
      <c r="A56" s="590"/>
      <c r="B56" s="42"/>
      <c r="C56" s="134"/>
      <c r="D56" s="277">
        <f t="shared" si="1"/>
        <v>0</v>
      </c>
      <c r="E56" s="600"/>
      <c r="F56" s="575"/>
    </row>
    <row r="57" spans="1:6" x14ac:dyDescent="0.2">
      <c r="A57" s="590"/>
      <c r="B57" s="42"/>
      <c r="C57" s="134"/>
      <c r="D57" s="277">
        <f t="shared" si="1"/>
        <v>0</v>
      </c>
      <c r="E57" s="600"/>
      <c r="F57" s="575"/>
    </row>
    <row r="58" spans="1:6" x14ac:dyDescent="0.2">
      <c r="A58" s="590"/>
      <c r="B58" s="42"/>
      <c r="C58" s="134"/>
      <c r="D58" s="277">
        <f t="shared" si="1"/>
        <v>0</v>
      </c>
      <c r="E58" s="600"/>
      <c r="F58" s="575"/>
    </row>
    <row r="59" spans="1:6" x14ac:dyDescent="0.2">
      <c r="A59" s="590"/>
      <c r="B59" s="42"/>
      <c r="C59" s="134"/>
      <c r="D59" s="277">
        <f t="shared" si="1"/>
        <v>0</v>
      </c>
      <c r="E59" s="600"/>
      <c r="F59" s="575"/>
    </row>
    <row r="60" spans="1:6" x14ac:dyDescent="0.2">
      <c r="A60" s="590"/>
      <c r="B60" s="42"/>
      <c r="C60" s="134"/>
      <c r="D60" s="277">
        <f t="shared" si="1"/>
        <v>0</v>
      </c>
      <c r="E60" s="600"/>
      <c r="F60" s="575"/>
    </row>
    <row r="61" spans="1:6" x14ac:dyDescent="0.2">
      <c r="A61" s="590"/>
      <c r="B61" s="42"/>
      <c r="C61" s="134"/>
      <c r="D61" s="277">
        <f t="shared" si="1"/>
        <v>0</v>
      </c>
      <c r="E61" s="600"/>
      <c r="F61" s="575"/>
    </row>
    <row r="62" spans="1:6" x14ac:dyDescent="0.2">
      <c r="A62" s="590"/>
      <c r="B62" s="42"/>
      <c r="C62" s="134"/>
      <c r="D62" s="277">
        <f t="shared" si="1"/>
        <v>0</v>
      </c>
      <c r="E62" s="600"/>
      <c r="F62" s="575"/>
    </row>
    <row r="63" spans="1:6" x14ac:dyDescent="0.2">
      <c r="A63" s="590"/>
      <c r="B63" s="42"/>
      <c r="C63" s="134"/>
      <c r="D63" s="277">
        <f t="shared" si="1"/>
        <v>0</v>
      </c>
      <c r="E63" s="600"/>
      <c r="F63" s="575"/>
    </row>
    <row r="64" spans="1:6" x14ac:dyDescent="0.2">
      <c r="A64" s="590"/>
      <c r="B64" s="42"/>
      <c r="C64" s="134"/>
      <c r="D64" s="277">
        <f t="shared" si="1"/>
        <v>0</v>
      </c>
      <c r="E64" s="600"/>
      <c r="F64" s="575"/>
    </row>
    <row r="65" spans="1:6" x14ac:dyDescent="0.2">
      <c r="A65" s="590"/>
      <c r="B65" s="42"/>
      <c r="C65" s="134"/>
      <c r="D65" s="277">
        <f t="shared" si="1"/>
        <v>0</v>
      </c>
      <c r="E65" s="600"/>
      <c r="F65" s="575"/>
    </row>
    <row r="66" spans="1:6" x14ac:dyDescent="0.2">
      <c r="A66" s="590"/>
      <c r="B66" s="42"/>
      <c r="C66" s="134"/>
      <c r="D66" s="277">
        <f t="shared" si="1"/>
        <v>0</v>
      </c>
      <c r="E66" s="600"/>
      <c r="F66" s="575"/>
    </row>
    <row r="67" spans="1:6" x14ac:dyDescent="0.2">
      <c r="A67" s="590"/>
      <c r="B67" s="42"/>
      <c r="C67" s="134"/>
      <c r="D67" s="277">
        <f t="shared" si="1"/>
        <v>0</v>
      </c>
      <c r="E67" s="600"/>
      <c r="F67" s="575"/>
    </row>
    <row r="68" spans="1:6" x14ac:dyDescent="0.2">
      <c r="A68" s="590"/>
      <c r="B68" s="42"/>
      <c r="C68" s="134"/>
      <c r="D68" s="277">
        <f t="shared" si="1"/>
        <v>0</v>
      </c>
      <c r="E68" s="600"/>
      <c r="F68" s="575"/>
    </row>
    <row r="69" spans="1:6" x14ac:dyDescent="0.2">
      <c r="A69" s="590"/>
      <c r="B69" s="42"/>
      <c r="C69" s="134"/>
      <c r="D69" s="277">
        <f t="shared" si="1"/>
        <v>0</v>
      </c>
      <c r="E69" s="600"/>
      <c r="F69" s="575"/>
    </row>
    <row r="70" spans="1:6" x14ac:dyDescent="0.2">
      <c r="A70" s="590"/>
      <c r="B70" s="42"/>
      <c r="C70" s="134"/>
      <c r="D70" s="277">
        <f t="shared" si="1"/>
        <v>0</v>
      </c>
      <c r="E70" s="600"/>
      <c r="F70" s="575"/>
    </row>
    <row r="71" spans="1:6" x14ac:dyDescent="0.2">
      <c r="A71" s="590"/>
      <c r="B71" s="42"/>
      <c r="C71" s="134"/>
      <c r="D71" s="277">
        <f t="shared" si="1"/>
        <v>0</v>
      </c>
      <c r="E71" s="600"/>
      <c r="F71" s="575"/>
    </row>
    <row r="72" spans="1:6" x14ac:dyDescent="0.2">
      <c r="A72" s="590"/>
      <c r="B72" s="42"/>
      <c r="C72" s="134"/>
      <c r="D72" s="277">
        <f t="shared" si="1"/>
        <v>0</v>
      </c>
      <c r="E72" s="600"/>
      <c r="F72" s="575"/>
    </row>
    <row r="73" spans="1:6" x14ac:dyDescent="0.2">
      <c r="A73" s="590"/>
      <c r="B73" s="42"/>
      <c r="C73" s="134"/>
      <c r="D73" s="277">
        <f t="shared" si="1"/>
        <v>0</v>
      </c>
      <c r="E73" s="600"/>
      <c r="F73" s="575"/>
    </row>
    <row r="74" spans="1:6" x14ac:dyDescent="0.2">
      <c r="A74" s="590"/>
      <c r="B74" s="42"/>
      <c r="C74" s="134"/>
      <c r="D74" s="277">
        <f t="shared" si="1"/>
        <v>0</v>
      </c>
      <c r="E74" s="600"/>
      <c r="F74" s="575"/>
    </row>
    <row r="75" spans="1:6" x14ac:dyDescent="0.2">
      <c r="A75" s="590"/>
      <c r="B75" s="42"/>
      <c r="C75" s="134"/>
      <c r="D75" s="277">
        <f t="shared" si="1"/>
        <v>0</v>
      </c>
      <c r="E75" s="600"/>
      <c r="F75" s="575"/>
    </row>
    <row r="76" spans="1:6" x14ac:dyDescent="0.2">
      <c r="A76" s="590"/>
      <c r="B76" s="42"/>
      <c r="C76" s="134"/>
      <c r="D76" s="277">
        <f t="shared" si="1"/>
        <v>0</v>
      </c>
      <c r="E76" s="600"/>
      <c r="F76" s="575"/>
    </row>
    <row r="77" spans="1:6" x14ac:dyDescent="0.2">
      <c r="A77" s="590"/>
      <c r="B77" s="42"/>
      <c r="C77" s="134"/>
      <c r="D77" s="277">
        <f t="shared" si="1"/>
        <v>0</v>
      </c>
      <c r="E77" s="600"/>
      <c r="F77" s="575"/>
    </row>
    <row r="78" spans="1:6" x14ac:dyDescent="0.2">
      <c r="A78" s="590"/>
      <c r="B78" s="42"/>
      <c r="C78" s="134"/>
      <c r="D78" s="277">
        <f t="shared" si="1"/>
        <v>0</v>
      </c>
      <c r="E78" s="600"/>
      <c r="F78" s="575"/>
    </row>
    <row r="79" spans="1:6" x14ac:dyDescent="0.2">
      <c r="A79" s="590"/>
      <c r="B79" s="42"/>
      <c r="C79" s="134"/>
      <c r="D79" s="277">
        <f t="shared" si="1"/>
        <v>0</v>
      </c>
      <c r="E79" s="600"/>
      <c r="F79" s="575"/>
    </row>
    <row r="80" spans="1:6" x14ac:dyDescent="0.2">
      <c r="A80" s="590"/>
      <c r="B80" s="42"/>
      <c r="C80" s="134"/>
      <c r="D80" s="277">
        <f t="shared" si="1"/>
        <v>0</v>
      </c>
      <c r="E80" s="600"/>
      <c r="F80" s="575"/>
    </row>
    <row r="81" spans="1:6" x14ac:dyDescent="0.2">
      <c r="A81" s="590"/>
      <c r="B81" s="42"/>
      <c r="C81" s="134"/>
      <c r="D81" s="277">
        <f t="shared" si="1"/>
        <v>0</v>
      </c>
      <c r="E81" s="600"/>
      <c r="F81" s="575"/>
    </row>
    <row r="82" spans="1:6" x14ac:dyDescent="0.2">
      <c r="A82" s="590"/>
      <c r="B82" s="42"/>
      <c r="C82" s="134"/>
      <c r="D82" s="277">
        <f t="shared" si="1"/>
        <v>0</v>
      </c>
      <c r="E82" s="600"/>
      <c r="F82" s="575"/>
    </row>
    <row r="83" spans="1:6" x14ac:dyDescent="0.2">
      <c r="A83" s="590"/>
      <c r="B83" s="42"/>
      <c r="C83" s="134"/>
      <c r="D83" s="277">
        <f t="shared" si="1"/>
        <v>0</v>
      </c>
      <c r="E83" s="600"/>
      <c r="F83" s="575"/>
    </row>
    <row r="84" spans="1:6" x14ac:dyDescent="0.2">
      <c r="A84" s="590"/>
      <c r="B84" s="42"/>
      <c r="C84" s="134"/>
      <c r="D84" s="277">
        <f t="shared" si="1"/>
        <v>0</v>
      </c>
      <c r="E84" s="600"/>
      <c r="F84" s="575"/>
    </row>
    <row r="85" spans="1:6" x14ac:dyDescent="0.2">
      <c r="A85" s="590"/>
      <c r="B85" s="42"/>
      <c r="C85" s="134"/>
      <c r="D85" s="277">
        <f t="shared" si="1"/>
        <v>0</v>
      </c>
      <c r="E85" s="600"/>
      <c r="F85" s="575"/>
    </row>
    <row r="86" spans="1:6" x14ac:dyDescent="0.2">
      <c r="A86" s="590"/>
      <c r="B86" s="42"/>
      <c r="C86" s="134"/>
      <c r="D86" s="277">
        <f t="shared" si="1"/>
        <v>0</v>
      </c>
      <c r="E86" s="600"/>
      <c r="F86" s="575"/>
    </row>
    <row r="87" spans="1:6" x14ac:dyDescent="0.2">
      <c r="A87" s="590"/>
      <c r="B87" s="42"/>
      <c r="C87" s="134"/>
      <c r="D87" s="277">
        <f t="shared" si="1"/>
        <v>0</v>
      </c>
      <c r="E87" s="600"/>
      <c r="F87" s="575"/>
    </row>
    <row r="88" spans="1:6" x14ac:dyDescent="0.2">
      <c r="A88" s="591"/>
      <c r="B88" s="32"/>
      <c r="C88" s="124"/>
      <c r="D88" s="277">
        <f t="shared" si="1"/>
        <v>0</v>
      </c>
      <c r="E88" s="601"/>
      <c r="F88" s="576"/>
    </row>
    <row r="89" spans="1:6" x14ac:dyDescent="0.2">
      <c r="A89" s="591"/>
      <c r="B89" s="32"/>
      <c r="C89" s="124"/>
      <c r="D89" s="278">
        <f t="shared" si="1"/>
        <v>0</v>
      </c>
      <c r="E89" s="601"/>
      <c r="F89" s="576"/>
    </row>
    <row r="90" spans="1:6" x14ac:dyDescent="0.2">
      <c r="A90" s="591"/>
      <c r="B90" s="32"/>
      <c r="C90" s="124"/>
      <c r="D90" s="278">
        <f t="shared" si="1"/>
        <v>0</v>
      </c>
      <c r="E90" s="601"/>
      <c r="F90" s="576"/>
    </row>
    <row r="91" spans="1:6" x14ac:dyDescent="0.2">
      <c r="A91" s="591"/>
      <c r="B91" s="32"/>
      <c r="C91" s="124"/>
      <c r="D91" s="278">
        <f t="shared" si="1"/>
        <v>0</v>
      </c>
      <c r="E91" s="601"/>
      <c r="F91" s="576"/>
    </row>
    <row r="92" spans="1:6" x14ac:dyDescent="0.2">
      <c r="A92" s="591"/>
      <c r="B92" s="32"/>
      <c r="C92" s="124"/>
      <c r="D92" s="278">
        <f t="shared" si="1"/>
        <v>0</v>
      </c>
      <c r="E92" s="601"/>
      <c r="F92" s="576"/>
    </row>
    <row r="93" spans="1:6" x14ac:dyDescent="0.2">
      <c r="A93" s="591"/>
      <c r="B93" s="32"/>
      <c r="C93" s="124"/>
      <c r="D93" s="278">
        <f t="shared" si="1"/>
        <v>0</v>
      </c>
      <c r="E93" s="601"/>
      <c r="F93" s="576"/>
    </row>
    <row r="94" spans="1:6" ht="13.5" thickBot="1" x14ac:dyDescent="0.25">
      <c r="A94" s="591"/>
      <c r="B94" s="32"/>
      <c r="C94" s="124"/>
      <c r="D94" s="278">
        <f t="shared" si="1"/>
        <v>0</v>
      </c>
      <c r="E94" s="601"/>
      <c r="F94" s="576"/>
    </row>
    <row r="95" spans="1:6" ht="13.5" thickBot="1" x14ac:dyDescent="0.25">
      <c r="A95" s="1225" t="s">
        <v>294</v>
      </c>
      <c r="B95" s="1226"/>
      <c r="C95" s="1227"/>
      <c r="D95" s="279">
        <f>SUM(D47:D94)</f>
        <v>0</v>
      </c>
      <c r="E95" s="1244"/>
      <c r="F95" s="1245"/>
    </row>
    <row r="96" spans="1:6" ht="15.75" customHeight="1" thickBot="1" x14ac:dyDescent="0.25">
      <c r="A96" s="256"/>
      <c r="B96" s="257"/>
      <c r="C96" s="257"/>
      <c r="D96" s="258"/>
      <c r="E96" s="259"/>
      <c r="F96" s="260"/>
    </row>
    <row r="97" spans="1:8" s="21" customFormat="1" ht="15.75" thickBot="1" x14ac:dyDescent="0.25">
      <c r="A97" s="1210" t="s">
        <v>269</v>
      </c>
      <c r="B97" s="1211"/>
      <c r="C97" s="1211"/>
      <c r="D97" s="1211"/>
      <c r="E97" s="1211"/>
      <c r="F97" s="1211"/>
      <c r="G97" s="1211"/>
      <c r="H97" s="1212"/>
    </row>
    <row r="98" spans="1:8" ht="15.75" customHeight="1" x14ac:dyDescent="0.2">
      <c r="A98" s="595"/>
      <c r="B98" s="34"/>
      <c r="C98" s="135"/>
      <c r="D98" s="280">
        <f>B98*C98</f>
        <v>0</v>
      </c>
      <c r="E98" s="596"/>
      <c r="F98" s="580"/>
    </row>
    <row r="99" spans="1:8" ht="15.75" customHeight="1" x14ac:dyDescent="0.2">
      <c r="A99" s="592"/>
      <c r="B99" s="44"/>
      <c r="C99" s="136"/>
      <c r="D99" s="281">
        <f t="shared" ref="D99:D140" si="2">B99*C99</f>
        <v>0</v>
      </c>
      <c r="E99" s="597"/>
      <c r="F99" s="581"/>
    </row>
    <row r="100" spans="1:8" x14ac:dyDescent="0.2">
      <c r="A100" s="592"/>
      <c r="B100" s="44"/>
      <c r="C100" s="136"/>
      <c r="D100" s="281">
        <f t="shared" si="2"/>
        <v>0</v>
      </c>
      <c r="E100" s="597"/>
      <c r="F100" s="581"/>
    </row>
    <row r="101" spans="1:8" x14ac:dyDescent="0.2">
      <c r="A101" s="592"/>
      <c r="B101" s="44"/>
      <c r="C101" s="136"/>
      <c r="D101" s="281">
        <f t="shared" si="2"/>
        <v>0</v>
      </c>
      <c r="E101" s="597"/>
      <c r="F101" s="581"/>
    </row>
    <row r="102" spans="1:8" x14ac:dyDescent="0.2">
      <c r="A102" s="592"/>
      <c r="B102" s="44"/>
      <c r="C102" s="136"/>
      <c r="D102" s="281">
        <f t="shared" si="2"/>
        <v>0</v>
      </c>
      <c r="E102" s="597"/>
      <c r="F102" s="581"/>
    </row>
    <row r="103" spans="1:8" x14ac:dyDescent="0.2">
      <c r="A103" s="592"/>
      <c r="B103" s="44"/>
      <c r="C103" s="136"/>
      <c r="D103" s="281">
        <f t="shared" si="2"/>
        <v>0</v>
      </c>
      <c r="E103" s="597"/>
      <c r="F103" s="581"/>
    </row>
    <row r="104" spans="1:8" x14ac:dyDescent="0.2">
      <c r="A104" s="592"/>
      <c r="B104" s="44"/>
      <c r="C104" s="136"/>
      <c r="D104" s="281">
        <f t="shared" si="2"/>
        <v>0</v>
      </c>
      <c r="E104" s="597"/>
      <c r="F104" s="581"/>
    </row>
    <row r="105" spans="1:8" x14ac:dyDescent="0.2">
      <c r="A105" s="592"/>
      <c r="B105" s="44"/>
      <c r="C105" s="136"/>
      <c r="D105" s="281">
        <f t="shared" si="2"/>
        <v>0</v>
      </c>
      <c r="E105" s="597"/>
      <c r="F105" s="581"/>
    </row>
    <row r="106" spans="1:8" x14ac:dyDescent="0.2">
      <c r="A106" s="592"/>
      <c r="B106" s="44"/>
      <c r="C106" s="136"/>
      <c r="D106" s="281">
        <f t="shared" si="2"/>
        <v>0</v>
      </c>
      <c r="E106" s="597"/>
      <c r="F106" s="581"/>
    </row>
    <row r="107" spans="1:8" x14ac:dyDescent="0.2">
      <c r="A107" s="592"/>
      <c r="B107" s="44"/>
      <c r="C107" s="136"/>
      <c r="D107" s="281">
        <f t="shared" si="2"/>
        <v>0</v>
      </c>
      <c r="E107" s="597"/>
      <c r="F107" s="581"/>
    </row>
    <row r="108" spans="1:8" x14ac:dyDescent="0.2">
      <c r="A108" s="592"/>
      <c r="B108" s="44"/>
      <c r="C108" s="136"/>
      <c r="D108" s="281">
        <f t="shared" si="2"/>
        <v>0</v>
      </c>
      <c r="E108" s="597"/>
      <c r="F108" s="581"/>
    </row>
    <row r="109" spans="1:8" x14ac:dyDescent="0.2">
      <c r="A109" s="592"/>
      <c r="B109" s="44"/>
      <c r="C109" s="136"/>
      <c r="D109" s="281">
        <f t="shared" si="2"/>
        <v>0</v>
      </c>
      <c r="E109" s="597"/>
      <c r="F109" s="581"/>
    </row>
    <row r="110" spans="1:8" x14ac:dyDescent="0.2">
      <c r="A110" s="592"/>
      <c r="B110" s="44"/>
      <c r="C110" s="136"/>
      <c r="D110" s="281">
        <f t="shared" si="2"/>
        <v>0</v>
      </c>
      <c r="E110" s="597"/>
      <c r="F110" s="581"/>
    </row>
    <row r="111" spans="1:8" x14ac:dyDescent="0.2">
      <c r="A111" s="592"/>
      <c r="B111" s="44"/>
      <c r="C111" s="136"/>
      <c r="D111" s="281">
        <f t="shared" si="2"/>
        <v>0</v>
      </c>
      <c r="E111" s="597"/>
      <c r="F111" s="581"/>
    </row>
    <row r="112" spans="1:8" x14ac:dyDescent="0.2">
      <c r="A112" s="592"/>
      <c r="B112" s="44"/>
      <c r="C112" s="136"/>
      <c r="D112" s="281">
        <f t="shared" si="2"/>
        <v>0</v>
      </c>
      <c r="E112" s="597"/>
      <c r="F112" s="581"/>
    </row>
    <row r="113" spans="1:6" x14ac:dyDescent="0.2">
      <c r="A113" s="592"/>
      <c r="B113" s="44"/>
      <c r="C113" s="136"/>
      <c r="D113" s="281">
        <f t="shared" si="2"/>
        <v>0</v>
      </c>
      <c r="E113" s="597"/>
      <c r="F113" s="581"/>
    </row>
    <row r="114" spans="1:6" x14ac:dyDescent="0.2">
      <c r="A114" s="592"/>
      <c r="B114" s="44"/>
      <c r="C114" s="136"/>
      <c r="D114" s="281">
        <f t="shared" si="2"/>
        <v>0</v>
      </c>
      <c r="E114" s="597"/>
      <c r="F114" s="581"/>
    </row>
    <row r="115" spans="1:6" x14ac:dyDescent="0.2">
      <c r="A115" s="592"/>
      <c r="B115" s="44"/>
      <c r="C115" s="136"/>
      <c r="D115" s="281">
        <f t="shared" si="2"/>
        <v>0</v>
      </c>
      <c r="E115" s="597"/>
      <c r="F115" s="581"/>
    </row>
    <row r="116" spans="1:6" x14ac:dyDescent="0.2">
      <c r="A116" s="592"/>
      <c r="B116" s="44"/>
      <c r="C116" s="136"/>
      <c r="D116" s="281">
        <f t="shared" si="2"/>
        <v>0</v>
      </c>
      <c r="E116" s="597"/>
      <c r="F116" s="581"/>
    </row>
    <row r="117" spans="1:6" x14ac:dyDescent="0.2">
      <c r="A117" s="592"/>
      <c r="B117" s="44"/>
      <c r="C117" s="136"/>
      <c r="D117" s="281">
        <f t="shared" si="2"/>
        <v>0</v>
      </c>
      <c r="E117" s="597"/>
      <c r="F117" s="581"/>
    </row>
    <row r="118" spans="1:6" x14ac:dyDescent="0.2">
      <c r="A118" s="592"/>
      <c r="B118" s="44"/>
      <c r="C118" s="136"/>
      <c r="D118" s="281">
        <f t="shared" si="2"/>
        <v>0</v>
      </c>
      <c r="E118" s="597"/>
      <c r="F118" s="581"/>
    </row>
    <row r="119" spans="1:6" x14ac:dyDescent="0.2">
      <c r="A119" s="592"/>
      <c r="B119" s="44"/>
      <c r="C119" s="136"/>
      <c r="D119" s="281">
        <f t="shared" si="2"/>
        <v>0</v>
      </c>
      <c r="E119" s="597"/>
      <c r="F119" s="581"/>
    </row>
    <row r="120" spans="1:6" x14ac:dyDescent="0.2">
      <c r="A120" s="592"/>
      <c r="B120" s="44"/>
      <c r="C120" s="136"/>
      <c r="D120" s="281">
        <f t="shared" si="2"/>
        <v>0</v>
      </c>
      <c r="E120" s="597"/>
      <c r="F120" s="581"/>
    </row>
    <row r="121" spans="1:6" x14ac:dyDescent="0.2">
      <c r="A121" s="592"/>
      <c r="B121" s="44"/>
      <c r="C121" s="136"/>
      <c r="D121" s="281">
        <f t="shared" si="2"/>
        <v>0</v>
      </c>
      <c r="E121" s="597"/>
      <c r="F121" s="581"/>
    </row>
    <row r="122" spans="1:6" x14ac:dyDescent="0.2">
      <c r="A122" s="592"/>
      <c r="B122" s="44"/>
      <c r="C122" s="136"/>
      <c r="D122" s="281">
        <f t="shared" si="2"/>
        <v>0</v>
      </c>
      <c r="E122" s="597"/>
      <c r="F122" s="581"/>
    </row>
    <row r="123" spans="1:6" x14ac:dyDescent="0.2">
      <c r="A123" s="592"/>
      <c r="B123" s="44"/>
      <c r="C123" s="136"/>
      <c r="D123" s="281">
        <f t="shared" si="2"/>
        <v>0</v>
      </c>
      <c r="E123" s="597"/>
      <c r="F123" s="581"/>
    </row>
    <row r="124" spans="1:6" x14ac:dyDescent="0.2">
      <c r="A124" s="592"/>
      <c r="B124" s="44"/>
      <c r="C124" s="136"/>
      <c r="D124" s="281">
        <f t="shared" si="2"/>
        <v>0</v>
      </c>
      <c r="E124" s="597"/>
      <c r="F124" s="581"/>
    </row>
    <row r="125" spans="1:6" x14ac:dyDescent="0.2">
      <c r="A125" s="592"/>
      <c r="B125" s="44"/>
      <c r="C125" s="136"/>
      <c r="D125" s="281">
        <f t="shared" si="2"/>
        <v>0</v>
      </c>
      <c r="E125" s="597"/>
      <c r="F125" s="581"/>
    </row>
    <row r="126" spans="1:6" x14ac:dyDescent="0.2">
      <c r="A126" s="592"/>
      <c r="B126" s="44"/>
      <c r="C126" s="136"/>
      <c r="D126" s="281">
        <f t="shared" si="2"/>
        <v>0</v>
      </c>
      <c r="E126" s="597"/>
      <c r="F126" s="581"/>
    </row>
    <row r="127" spans="1:6" x14ac:dyDescent="0.2">
      <c r="A127" s="592"/>
      <c r="B127" s="44"/>
      <c r="C127" s="136"/>
      <c r="D127" s="281">
        <f t="shared" si="2"/>
        <v>0</v>
      </c>
      <c r="E127" s="597"/>
      <c r="F127" s="581"/>
    </row>
    <row r="128" spans="1:6" x14ac:dyDescent="0.2">
      <c r="A128" s="592"/>
      <c r="B128" s="44"/>
      <c r="C128" s="136"/>
      <c r="D128" s="281">
        <f t="shared" si="2"/>
        <v>0</v>
      </c>
      <c r="E128" s="597"/>
      <c r="F128" s="581"/>
    </row>
    <row r="129" spans="1:6" x14ac:dyDescent="0.2">
      <c r="A129" s="592"/>
      <c r="B129" s="44"/>
      <c r="C129" s="136"/>
      <c r="D129" s="281">
        <f t="shared" si="2"/>
        <v>0</v>
      </c>
      <c r="E129" s="597"/>
      <c r="F129" s="581"/>
    </row>
    <row r="130" spans="1:6" x14ac:dyDescent="0.2">
      <c r="A130" s="592"/>
      <c r="B130" s="44"/>
      <c r="C130" s="136"/>
      <c r="D130" s="281">
        <f t="shared" si="2"/>
        <v>0</v>
      </c>
      <c r="E130" s="597"/>
      <c r="F130" s="581"/>
    </row>
    <row r="131" spans="1:6" x14ac:dyDescent="0.2">
      <c r="A131" s="592"/>
      <c r="B131" s="44"/>
      <c r="C131" s="136"/>
      <c r="D131" s="281">
        <f t="shared" si="2"/>
        <v>0</v>
      </c>
      <c r="E131" s="597"/>
      <c r="F131" s="581"/>
    </row>
    <row r="132" spans="1:6" x14ac:dyDescent="0.2">
      <c r="A132" s="592"/>
      <c r="B132" s="44"/>
      <c r="C132" s="136"/>
      <c r="D132" s="281">
        <f t="shared" si="2"/>
        <v>0</v>
      </c>
      <c r="E132" s="597"/>
      <c r="F132" s="581"/>
    </row>
    <row r="133" spans="1:6" x14ac:dyDescent="0.2">
      <c r="A133" s="592"/>
      <c r="B133" s="44"/>
      <c r="C133" s="136"/>
      <c r="D133" s="281">
        <f t="shared" si="2"/>
        <v>0</v>
      </c>
      <c r="E133" s="597"/>
      <c r="F133" s="581"/>
    </row>
    <row r="134" spans="1:6" x14ac:dyDescent="0.2">
      <c r="A134" s="592"/>
      <c r="B134" s="44"/>
      <c r="C134" s="136"/>
      <c r="D134" s="281">
        <f t="shared" si="2"/>
        <v>0</v>
      </c>
      <c r="E134" s="597"/>
      <c r="F134" s="581"/>
    </row>
    <row r="135" spans="1:6" x14ac:dyDescent="0.2">
      <c r="A135" s="592"/>
      <c r="B135" s="44"/>
      <c r="C135" s="136"/>
      <c r="D135" s="281">
        <f t="shared" si="2"/>
        <v>0</v>
      </c>
      <c r="E135" s="597"/>
      <c r="F135" s="581"/>
    </row>
    <row r="136" spans="1:6" x14ac:dyDescent="0.2">
      <c r="A136" s="592"/>
      <c r="B136" s="44"/>
      <c r="C136" s="136"/>
      <c r="D136" s="281">
        <f t="shared" si="2"/>
        <v>0</v>
      </c>
      <c r="E136" s="597"/>
      <c r="F136" s="581"/>
    </row>
    <row r="137" spans="1:6" x14ac:dyDescent="0.2">
      <c r="A137" s="592"/>
      <c r="B137" s="44"/>
      <c r="C137" s="136"/>
      <c r="D137" s="281">
        <f t="shared" si="2"/>
        <v>0</v>
      </c>
      <c r="E137" s="597"/>
      <c r="F137" s="581"/>
    </row>
    <row r="138" spans="1:6" x14ac:dyDescent="0.2">
      <c r="A138" s="592"/>
      <c r="B138" s="44"/>
      <c r="C138" s="136"/>
      <c r="D138" s="281">
        <f t="shared" si="2"/>
        <v>0</v>
      </c>
      <c r="E138" s="597"/>
      <c r="F138" s="581"/>
    </row>
    <row r="139" spans="1:6" x14ac:dyDescent="0.2">
      <c r="A139" s="592"/>
      <c r="B139" s="44"/>
      <c r="C139" s="136"/>
      <c r="D139" s="281">
        <f t="shared" si="2"/>
        <v>0</v>
      </c>
      <c r="E139" s="597"/>
      <c r="F139" s="581"/>
    </row>
    <row r="140" spans="1:6" x14ac:dyDescent="0.2">
      <c r="A140" s="592"/>
      <c r="B140" s="44"/>
      <c r="C140" s="136"/>
      <c r="D140" s="281">
        <f t="shared" si="2"/>
        <v>0</v>
      </c>
      <c r="E140" s="597"/>
      <c r="F140" s="581"/>
    </row>
    <row r="141" spans="1:6" x14ac:dyDescent="0.2">
      <c r="A141" s="592"/>
      <c r="B141" s="44"/>
      <c r="C141" s="136"/>
      <c r="D141" s="281">
        <f t="shared" ref="D141:D150" si="3">B141*C141</f>
        <v>0</v>
      </c>
      <c r="E141" s="597"/>
      <c r="F141" s="581"/>
    </row>
    <row r="142" spans="1:6" x14ac:dyDescent="0.2">
      <c r="A142" s="593"/>
      <c r="B142" s="36"/>
      <c r="C142" s="126"/>
      <c r="D142" s="282">
        <f t="shared" si="3"/>
        <v>0</v>
      </c>
      <c r="E142" s="598"/>
      <c r="F142" s="582"/>
    </row>
    <row r="143" spans="1:6" x14ac:dyDescent="0.2">
      <c r="A143" s="593"/>
      <c r="B143" s="36"/>
      <c r="C143" s="126"/>
      <c r="D143" s="282">
        <f t="shared" si="3"/>
        <v>0</v>
      </c>
      <c r="E143" s="598"/>
      <c r="F143" s="582"/>
    </row>
    <row r="144" spans="1:6" x14ac:dyDescent="0.2">
      <c r="A144" s="593"/>
      <c r="B144" s="36"/>
      <c r="C144" s="126"/>
      <c r="D144" s="282">
        <f t="shared" si="3"/>
        <v>0</v>
      </c>
      <c r="E144" s="598"/>
      <c r="F144" s="582"/>
    </row>
    <row r="145" spans="1:8" x14ac:dyDescent="0.2">
      <c r="A145" s="593"/>
      <c r="B145" s="36"/>
      <c r="C145" s="126"/>
      <c r="D145" s="282">
        <f t="shared" si="3"/>
        <v>0</v>
      </c>
      <c r="E145" s="598"/>
      <c r="F145" s="582"/>
    </row>
    <row r="146" spans="1:8" x14ac:dyDescent="0.2">
      <c r="A146" s="593"/>
      <c r="B146" s="36"/>
      <c r="C146" s="126"/>
      <c r="D146" s="282">
        <f t="shared" si="3"/>
        <v>0</v>
      </c>
      <c r="E146" s="598"/>
      <c r="F146" s="582"/>
    </row>
    <row r="147" spans="1:8" x14ac:dyDescent="0.2">
      <c r="A147" s="593"/>
      <c r="B147" s="36"/>
      <c r="C147" s="126"/>
      <c r="D147" s="282">
        <f t="shared" si="3"/>
        <v>0</v>
      </c>
      <c r="E147" s="598"/>
      <c r="F147" s="582"/>
    </row>
    <row r="148" spans="1:8" x14ac:dyDescent="0.2">
      <c r="A148" s="593"/>
      <c r="B148" s="36"/>
      <c r="C148" s="126"/>
      <c r="D148" s="282">
        <f t="shared" si="3"/>
        <v>0</v>
      </c>
      <c r="E148" s="598"/>
      <c r="F148" s="582"/>
    </row>
    <row r="149" spans="1:8" x14ac:dyDescent="0.2">
      <c r="A149" s="593"/>
      <c r="B149" s="36"/>
      <c r="C149" s="126"/>
      <c r="D149" s="282">
        <f t="shared" si="3"/>
        <v>0</v>
      </c>
      <c r="E149" s="598"/>
      <c r="F149" s="582"/>
    </row>
    <row r="150" spans="1:8" ht="13.5" thickBot="1" x14ac:dyDescent="0.25">
      <c r="A150" s="593"/>
      <c r="B150" s="36"/>
      <c r="C150" s="126"/>
      <c r="D150" s="282">
        <f t="shared" si="3"/>
        <v>0</v>
      </c>
      <c r="E150" s="598"/>
      <c r="F150" s="582"/>
    </row>
    <row r="151" spans="1:8" ht="13.5" thickBot="1" x14ac:dyDescent="0.25">
      <c r="A151" s="1222" t="s">
        <v>295</v>
      </c>
      <c r="B151" s="1223"/>
      <c r="C151" s="1224"/>
      <c r="D151" s="283">
        <f>SUM(D98:D150)</f>
        <v>0</v>
      </c>
      <c r="E151" s="250"/>
      <c r="F151" s="251"/>
    </row>
    <row r="152" spans="1:8" ht="15.75" customHeight="1" thickBot="1" x14ac:dyDescent="0.25">
      <c r="A152" s="1231"/>
      <c r="B152" s="1232"/>
      <c r="C152" s="1232"/>
      <c r="D152" s="1232"/>
      <c r="E152" s="1232"/>
      <c r="F152" s="1233"/>
    </row>
    <row r="153" spans="1:8" ht="15.75" thickBot="1" x14ac:dyDescent="0.25">
      <c r="A153" s="1228" t="s">
        <v>270</v>
      </c>
      <c r="B153" s="1229"/>
      <c r="C153" s="1229"/>
      <c r="D153" s="1229"/>
      <c r="E153" s="1229"/>
      <c r="F153" s="1229"/>
      <c r="G153" s="1229"/>
      <c r="H153" s="1230"/>
    </row>
    <row r="154" spans="1:8" x14ac:dyDescent="0.2">
      <c r="A154" s="710"/>
      <c r="B154" s="711"/>
      <c r="C154" s="712"/>
      <c r="D154" s="713">
        <f>B154*C154</f>
        <v>0</v>
      </c>
      <c r="E154" s="714"/>
      <c r="F154" s="689"/>
    </row>
    <row r="155" spans="1:8" x14ac:dyDescent="0.2">
      <c r="A155" s="690"/>
      <c r="B155" s="693"/>
      <c r="C155" s="715"/>
      <c r="D155" s="695">
        <f t="shared" ref="D155:D206" si="4">B155*C155</f>
        <v>0</v>
      </c>
      <c r="E155" s="716"/>
      <c r="F155" s="696"/>
    </row>
    <row r="156" spans="1:8" x14ac:dyDescent="0.2">
      <c r="A156" s="690"/>
      <c r="B156" s="693"/>
      <c r="C156" s="715"/>
      <c r="D156" s="695">
        <f t="shared" si="4"/>
        <v>0</v>
      </c>
      <c r="E156" s="716"/>
      <c r="F156" s="696"/>
    </row>
    <row r="157" spans="1:8" x14ac:dyDescent="0.2">
      <c r="A157" s="690"/>
      <c r="B157" s="693"/>
      <c r="C157" s="715"/>
      <c r="D157" s="695">
        <f t="shared" si="4"/>
        <v>0</v>
      </c>
      <c r="E157" s="716"/>
      <c r="F157" s="696"/>
    </row>
    <row r="158" spans="1:8" x14ac:dyDescent="0.2">
      <c r="A158" s="690"/>
      <c r="B158" s="693"/>
      <c r="C158" s="715"/>
      <c r="D158" s="695">
        <f t="shared" si="4"/>
        <v>0</v>
      </c>
      <c r="E158" s="716"/>
      <c r="F158" s="696"/>
    </row>
    <row r="159" spans="1:8" x14ac:dyDescent="0.2">
      <c r="A159" s="690"/>
      <c r="B159" s="693"/>
      <c r="C159" s="715"/>
      <c r="D159" s="695">
        <f t="shared" si="4"/>
        <v>0</v>
      </c>
      <c r="E159" s="716"/>
      <c r="F159" s="696"/>
    </row>
    <row r="160" spans="1:8" x14ac:dyDescent="0.2">
      <c r="A160" s="690"/>
      <c r="B160" s="693"/>
      <c r="C160" s="715"/>
      <c r="D160" s="695">
        <f t="shared" si="4"/>
        <v>0</v>
      </c>
      <c r="E160" s="716"/>
      <c r="F160" s="696"/>
    </row>
    <row r="161" spans="1:6" x14ac:dyDescent="0.2">
      <c r="A161" s="690"/>
      <c r="B161" s="693"/>
      <c r="C161" s="715"/>
      <c r="D161" s="695">
        <f t="shared" si="4"/>
        <v>0</v>
      </c>
      <c r="E161" s="716"/>
      <c r="F161" s="696"/>
    </row>
    <row r="162" spans="1:6" x14ac:dyDescent="0.2">
      <c r="A162" s="690"/>
      <c r="B162" s="693"/>
      <c r="C162" s="715"/>
      <c r="D162" s="695">
        <f t="shared" si="4"/>
        <v>0</v>
      </c>
      <c r="E162" s="716"/>
      <c r="F162" s="696"/>
    </row>
    <row r="163" spans="1:6" x14ac:dyDescent="0.2">
      <c r="A163" s="690"/>
      <c r="B163" s="693"/>
      <c r="C163" s="715"/>
      <c r="D163" s="695">
        <f t="shared" si="4"/>
        <v>0</v>
      </c>
      <c r="E163" s="716"/>
      <c r="F163" s="696"/>
    </row>
    <row r="164" spans="1:6" x14ac:dyDescent="0.2">
      <c r="A164" s="690"/>
      <c r="B164" s="693"/>
      <c r="C164" s="715"/>
      <c r="D164" s="695">
        <f t="shared" si="4"/>
        <v>0</v>
      </c>
      <c r="E164" s="716"/>
      <c r="F164" s="696"/>
    </row>
    <row r="165" spans="1:6" x14ac:dyDescent="0.2">
      <c r="A165" s="690"/>
      <c r="B165" s="693"/>
      <c r="C165" s="715"/>
      <c r="D165" s="695">
        <f t="shared" si="4"/>
        <v>0</v>
      </c>
      <c r="E165" s="716"/>
      <c r="F165" s="696"/>
    </row>
    <row r="166" spans="1:6" x14ac:dyDescent="0.2">
      <c r="A166" s="690"/>
      <c r="B166" s="693"/>
      <c r="C166" s="715"/>
      <c r="D166" s="695">
        <f t="shared" si="4"/>
        <v>0</v>
      </c>
      <c r="E166" s="716"/>
      <c r="F166" s="696"/>
    </row>
    <row r="167" spans="1:6" x14ac:dyDescent="0.2">
      <c r="A167" s="690"/>
      <c r="B167" s="693"/>
      <c r="C167" s="715"/>
      <c r="D167" s="695">
        <f t="shared" si="4"/>
        <v>0</v>
      </c>
      <c r="E167" s="716"/>
      <c r="F167" s="696"/>
    </row>
    <row r="168" spans="1:6" x14ac:dyDescent="0.2">
      <c r="A168" s="690"/>
      <c r="B168" s="693"/>
      <c r="C168" s="715"/>
      <c r="D168" s="695">
        <f t="shared" si="4"/>
        <v>0</v>
      </c>
      <c r="E168" s="716"/>
      <c r="F168" s="696"/>
    </row>
    <row r="169" spans="1:6" x14ac:dyDescent="0.2">
      <c r="A169" s="690"/>
      <c r="B169" s="693"/>
      <c r="C169" s="715"/>
      <c r="D169" s="695">
        <f t="shared" si="4"/>
        <v>0</v>
      </c>
      <c r="E169" s="716"/>
      <c r="F169" s="696"/>
    </row>
    <row r="170" spans="1:6" x14ac:dyDescent="0.2">
      <c r="A170" s="690"/>
      <c r="B170" s="693"/>
      <c r="C170" s="715"/>
      <c r="D170" s="695">
        <f t="shared" si="4"/>
        <v>0</v>
      </c>
      <c r="E170" s="716"/>
      <c r="F170" s="696"/>
    </row>
    <row r="171" spans="1:6" x14ac:dyDescent="0.2">
      <c r="A171" s="690"/>
      <c r="B171" s="693"/>
      <c r="C171" s="715"/>
      <c r="D171" s="695">
        <f t="shared" si="4"/>
        <v>0</v>
      </c>
      <c r="E171" s="716"/>
      <c r="F171" s="696"/>
    </row>
    <row r="172" spans="1:6" x14ac:dyDescent="0.2">
      <c r="A172" s="690"/>
      <c r="B172" s="693"/>
      <c r="C172" s="715"/>
      <c r="D172" s="695">
        <f t="shared" si="4"/>
        <v>0</v>
      </c>
      <c r="E172" s="716"/>
      <c r="F172" s="696"/>
    </row>
    <row r="173" spans="1:6" x14ac:dyDescent="0.2">
      <c r="A173" s="690"/>
      <c r="B173" s="693"/>
      <c r="C173" s="715"/>
      <c r="D173" s="695">
        <f t="shared" si="4"/>
        <v>0</v>
      </c>
      <c r="E173" s="716"/>
      <c r="F173" s="696"/>
    </row>
    <row r="174" spans="1:6" x14ac:dyDescent="0.2">
      <c r="A174" s="690"/>
      <c r="B174" s="693"/>
      <c r="C174" s="715"/>
      <c r="D174" s="695">
        <f t="shared" si="4"/>
        <v>0</v>
      </c>
      <c r="E174" s="716"/>
      <c r="F174" s="696"/>
    </row>
    <row r="175" spans="1:6" x14ac:dyDescent="0.2">
      <c r="A175" s="690"/>
      <c r="B175" s="693"/>
      <c r="C175" s="715"/>
      <c r="D175" s="695">
        <f t="shared" si="4"/>
        <v>0</v>
      </c>
      <c r="E175" s="716"/>
      <c r="F175" s="696"/>
    </row>
    <row r="176" spans="1:6" x14ac:dyDescent="0.2">
      <c r="A176" s="690"/>
      <c r="B176" s="693"/>
      <c r="C176" s="715"/>
      <c r="D176" s="695">
        <f t="shared" si="4"/>
        <v>0</v>
      </c>
      <c r="E176" s="716"/>
      <c r="F176" s="696"/>
    </row>
    <row r="177" spans="1:6" x14ac:dyDescent="0.2">
      <c r="A177" s="690"/>
      <c r="B177" s="693"/>
      <c r="C177" s="715"/>
      <c r="D177" s="695">
        <f t="shared" si="4"/>
        <v>0</v>
      </c>
      <c r="E177" s="716"/>
      <c r="F177" s="696"/>
    </row>
    <row r="178" spans="1:6" x14ac:dyDescent="0.2">
      <c r="A178" s="690"/>
      <c r="B178" s="693"/>
      <c r="C178" s="715"/>
      <c r="D178" s="695">
        <f t="shared" si="4"/>
        <v>0</v>
      </c>
      <c r="E178" s="716"/>
      <c r="F178" s="696"/>
    </row>
    <row r="179" spans="1:6" x14ac:dyDescent="0.2">
      <c r="A179" s="690"/>
      <c r="B179" s="693"/>
      <c r="C179" s="715"/>
      <c r="D179" s="695">
        <f t="shared" si="4"/>
        <v>0</v>
      </c>
      <c r="E179" s="716"/>
      <c r="F179" s="696"/>
    </row>
    <row r="180" spans="1:6" x14ac:dyDescent="0.2">
      <c r="A180" s="690"/>
      <c r="B180" s="693"/>
      <c r="C180" s="715"/>
      <c r="D180" s="695">
        <f t="shared" si="4"/>
        <v>0</v>
      </c>
      <c r="E180" s="716"/>
      <c r="F180" s="696"/>
    </row>
    <row r="181" spans="1:6" x14ac:dyDescent="0.2">
      <c r="A181" s="690"/>
      <c r="B181" s="693"/>
      <c r="C181" s="715"/>
      <c r="D181" s="695">
        <f t="shared" si="4"/>
        <v>0</v>
      </c>
      <c r="E181" s="716"/>
      <c r="F181" s="696"/>
    </row>
    <row r="182" spans="1:6" x14ac:dyDescent="0.2">
      <c r="A182" s="690"/>
      <c r="B182" s="693"/>
      <c r="C182" s="715"/>
      <c r="D182" s="695">
        <f t="shared" si="4"/>
        <v>0</v>
      </c>
      <c r="E182" s="716"/>
      <c r="F182" s="696"/>
    </row>
    <row r="183" spans="1:6" x14ac:dyDescent="0.2">
      <c r="A183" s="690"/>
      <c r="B183" s="693"/>
      <c r="C183" s="715"/>
      <c r="D183" s="695">
        <f t="shared" si="4"/>
        <v>0</v>
      </c>
      <c r="E183" s="716"/>
      <c r="F183" s="696"/>
    </row>
    <row r="184" spans="1:6" x14ac:dyDescent="0.2">
      <c r="A184" s="690"/>
      <c r="B184" s="693"/>
      <c r="C184" s="715"/>
      <c r="D184" s="695">
        <f t="shared" si="4"/>
        <v>0</v>
      </c>
      <c r="E184" s="716"/>
      <c r="F184" s="696"/>
    </row>
    <row r="185" spans="1:6" x14ac:dyDescent="0.2">
      <c r="A185" s="690"/>
      <c r="B185" s="693"/>
      <c r="C185" s="715"/>
      <c r="D185" s="695">
        <f t="shared" si="4"/>
        <v>0</v>
      </c>
      <c r="E185" s="716"/>
      <c r="F185" s="696"/>
    </row>
    <row r="186" spans="1:6" x14ac:dyDescent="0.2">
      <c r="A186" s="690"/>
      <c r="B186" s="693"/>
      <c r="C186" s="715"/>
      <c r="D186" s="695">
        <f t="shared" si="4"/>
        <v>0</v>
      </c>
      <c r="E186" s="716"/>
      <c r="F186" s="696"/>
    </row>
    <row r="187" spans="1:6" x14ac:dyDescent="0.2">
      <c r="A187" s="690"/>
      <c r="B187" s="693"/>
      <c r="C187" s="715"/>
      <c r="D187" s="695">
        <f t="shared" si="4"/>
        <v>0</v>
      </c>
      <c r="E187" s="716"/>
      <c r="F187" s="696"/>
    </row>
    <row r="188" spans="1:6" x14ac:dyDescent="0.2">
      <c r="A188" s="690"/>
      <c r="B188" s="693"/>
      <c r="C188" s="715"/>
      <c r="D188" s="695">
        <f t="shared" si="4"/>
        <v>0</v>
      </c>
      <c r="E188" s="716"/>
      <c r="F188" s="696"/>
    </row>
    <row r="189" spans="1:6" x14ac:dyDescent="0.2">
      <c r="A189" s="690"/>
      <c r="B189" s="693"/>
      <c r="C189" s="715"/>
      <c r="D189" s="695">
        <f t="shared" si="4"/>
        <v>0</v>
      </c>
      <c r="E189" s="716"/>
      <c r="F189" s="696"/>
    </row>
    <row r="190" spans="1:6" x14ac:dyDescent="0.2">
      <c r="A190" s="690"/>
      <c r="B190" s="693"/>
      <c r="C190" s="715"/>
      <c r="D190" s="695">
        <f t="shared" si="4"/>
        <v>0</v>
      </c>
      <c r="E190" s="716"/>
      <c r="F190" s="696"/>
    </row>
    <row r="191" spans="1:6" x14ac:dyDescent="0.2">
      <c r="A191" s="690"/>
      <c r="B191" s="693"/>
      <c r="C191" s="715"/>
      <c r="D191" s="695">
        <f t="shared" si="4"/>
        <v>0</v>
      </c>
      <c r="E191" s="716"/>
      <c r="F191" s="696"/>
    </row>
    <row r="192" spans="1:6" x14ac:dyDescent="0.2">
      <c r="A192" s="690"/>
      <c r="B192" s="693"/>
      <c r="C192" s="715"/>
      <c r="D192" s="695">
        <f t="shared" si="4"/>
        <v>0</v>
      </c>
      <c r="E192" s="716"/>
      <c r="F192" s="696"/>
    </row>
    <row r="193" spans="1:6" x14ac:dyDescent="0.2">
      <c r="A193" s="690"/>
      <c r="B193" s="693"/>
      <c r="C193" s="715"/>
      <c r="D193" s="695">
        <f t="shared" si="4"/>
        <v>0</v>
      </c>
      <c r="E193" s="716"/>
      <c r="F193" s="696"/>
    </row>
    <row r="194" spans="1:6" x14ac:dyDescent="0.2">
      <c r="A194" s="690"/>
      <c r="B194" s="693"/>
      <c r="C194" s="715"/>
      <c r="D194" s="695">
        <f t="shared" si="4"/>
        <v>0</v>
      </c>
      <c r="E194" s="716"/>
      <c r="F194" s="696"/>
    </row>
    <row r="195" spans="1:6" x14ac:dyDescent="0.2">
      <c r="A195" s="690"/>
      <c r="B195" s="693"/>
      <c r="C195" s="715"/>
      <c r="D195" s="695">
        <f t="shared" si="4"/>
        <v>0</v>
      </c>
      <c r="E195" s="716"/>
      <c r="F195" s="696"/>
    </row>
    <row r="196" spans="1:6" x14ac:dyDescent="0.2">
      <c r="A196" s="690"/>
      <c r="B196" s="693"/>
      <c r="C196" s="715"/>
      <c r="D196" s="695">
        <f t="shared" si="4"/>
        <v>0</v>
      </c>
      <c r="E196" s="716"/>
      <c r="F196" s="696"/>
    </row>
    <row r="197" spans="1:6" x14ac:dyDescent="0.2">
      <c r="A197" s="690"/>
      <c r="B197" s="693"/>
      <c r="C197" s="715"/>
      <c r="D197" s="695">
        <f t="shared" si="4"/>
        <v>0</v>
      </c>
      <c r="E197" s="716"/>
      <c r="F197" s="696"/>
    </row>
    <row r="198" spans="1:6" x14ac:dyDescent="0.2">
      <c r="A198" s="697"/>
      <c r="B198" s="700"/>
      <c r="C198" s="717"/>
      <c r="D198" s="718">
        <f t="shared" si="4"/>
        <v>0</v>
      </c>
      <c r="E198" s="719"/>
      <c r="F198" s="702"/>
    </row>
    <row r="199" spans="1:6" x14ac:dyDescent="0.2">
      <c r="A199" s="697"/>
      <c r="B199" s="700"/>
      <c r="C199" s="717"/>
      <c r="D199" s="718">
        <f t="shared" si="4"/>
        <v>0</v>
      </c>
      <c r="E199" s="719"/>
      <c r="F199" s="702"/>
    </row>
    <row r="200" spans="1:6" x14ac:dyDescent="0.2">
      <c r="A200" s="697"/>
      <c r="B200" s="700"/>
      <c r="C200" s="717"/>
      <c r="D200" s="718">
        <f t="shared" si="4"/>
        <v>0</v>
      </c>
      <c r="E200" s="719"/>
      <c r="F200" s="702"/>
    </row>
    <row r="201" spans="1:6" x14ac:dyDescent="0.2">
      <c r="A201" s="697"/>
      <c r="B201" s="700"/>
      <c r="C201" s="717"/>
      <c r="D201" s="718">
        <f t="shared" si="4"/>
        <v>0</v>
      </c>
      <c r="E201" s="719"/>
      <c r="F201" s="702"/>
    </row>
    <row r="202" spans="1:6" x14ac:dyDescent="0.2">
      <c r="A202" s="697"/>
      <c r="B202" s="700"/>
      <c r="C202" s="717"/>
      <c r="D202" s="718">
        <f t="shared" si="4"/>
        <v>0</v>
      </c>
      <c r="E202" s="719"/>
      <c r="F202" s="702"/>
    </row>
    <row r="203" spans="1:6" x14ac:dyDescent="0.2">
      <c r="A203" s="697"/>
      <c r="B203" s="700"/>
      <c r="C203" s="717"/>
      <c r="D203" s="718">
        <f t="shared" si="4"/>
        <v>0</v>
      </c>
      <c r="E203" s="719"/>
      <c r="F203" s="702"/>
    </row>
    <row r="204" spans="1:6" x14ac:dyDescent="0.2">
      <c r="A204" s="697"/>
      <c r="B204" s="700"/>
      <c r="C204" s="717"/>
      <c r="D204" s="718">
        <f t="shared" si="4"/>
        <v>0</v>
      </c>
      <c r="E204" s="719"/>
      <c r="F204" s="702"/>
    </row>
    <row r="205" spans="1:6" x14ac:dyDescent="0.2">
      <c r="A205" s="697"/>
      <c r="B205" s="700"/>
      <c r="C205" s="717"/>
      <c r="D205" s="718">
        <f t="shared" si="4"/>
        <v>0</v>
      </c>
      <c r="E205" s="719"/>
      <c r="F205" s="702"/>
    </row>
    <row r="206" spans="1:6" ht="13.5" thickBot="1" x14ac:dyDescent="0.25">
      <c r="A206" s="697"/>
      <c r="B206" s="700"/>
      <c r="C206" s="717"/>
      <c r="D206" s="718">
        <f t="shared" si="4"/>
        <v>0</v>
      </c>
      <c r="E206" s="719"/>
      <c r="F206" s="702"/>
    </row>
    <row r="207" spans="1:6" ht="13.5" thickBot="1" x14ac:dyDescent="0.25">
      <c r="A207" s="1192" t="s">
        <v>296</v>
      </c>
      <c r="B207" s="1193"/>
      <c r="C207" s="1194"/>
      <c r="D207" s="708">
        <f>SUM(D154:D206)</f>
        <v>0</v>
      </c>
      <c r="E207" s="720"/>
      <c r="F207" s="721"/>
    </row>
    <row r="208" spans="1:6" ht="13.5" thickBot="1" x14ac:dyDescent="0.25">
      <c r="A208" s="1231"/>
      <c r="B208" s="1232"/>
      <c r="C208" s="1232"/>
      <c r="D208" s="1232"/>
      <c r="E208" s="1232"/>
      <c r="F208" s="1233"/>
    </row>
    <row r="209" spans="1:6" ht="13.5" thickBot="1" x14ac:dyDescent="0.25">
      <c r="A209" s="898" t="s">
        <v>143</v>
      </c>
      <c r="B209" s="1166"/>
      <c r="C209" s="1167"/>
      <c r="D209" s="284">
        <f>D44+D95+D151+D207</f>
        <v>0</v>
      </c>
      <c r="E209" s="1246"/>
      <c r="F209" s="1247"/>
    </row>
    <row r="211" spans="1:6" ht="13.5" thickBot="1" x14ac:dyDescent="0.25">
      <c r="A211" s="1241" t="s">
        <v>215</v>
      </c>
      <c r="B211" s="1241"/>
      <c r="C211" s="1241"/>
      <c r="D211" s="1241"/>
    </row>
    <row r="212" spans="1:6" ht="94.5" customHeight="1" thickBot="1" x14ac:dyDescent="0.25">
      <c r="A212" s="1235"/>
      <c r="B212" s="1236"/>
      <c r="C212" s="1236"/>
      <c r="D212" s="1236"/>
      <c r="E212" s="1236"/>
      <c r="F212" s="1237"/>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20">
    <mergeCell ref="A209:C209"/>
    <mergeCell ref="A212:F212"/>
    <mergeCell ref="A2:F2"/>
    <mergeCell ref="A3:F3"/>
    <mergeCell ref="A211:D211"/>
    <mergeCell ref="A44:C44"/>
    <mergeCell ref="A95:C95"/>
    <mergeCell ref="A151:C151"/>
    <mergeCell ref="E44:F44"/>
    <mergeCell ref="E95:F95"/>
    <mergeCell ref="A207:C207"/>
    <mergeCell ref="A208:F208"/>
    <mergeCell ref="E209:F209"/>
    <mergeCell ref="A7:H7"/>
    <mergeCell ref="A46:H46"/>
    <mergeCell ref="A97:H97"/>
    <mergeCell ref="A153:H153"/>
    <mergeCell ref="A152:F152"/>
    <mergeCell ref="D1:E1"/>
    <mergeCell ref="F1:G1"/>
  </mergeCells>
  <phoneticPr fontId="2" type="noConversion"/>
  <conditionalFormatting sqref="D1:E1">
    <cfRule type="beginsWith" dxfId="9" priority="1" operator="beginsWith" text="0">
      <formula>LEFT(D1,1)="0"</formula>
    </cfRule>
  </conditionalFormatting>
  <printOptions horizontalCentered="1"/>
  <pageMargins left="0.5" right="0.5" top="0.25" bottom="0.5" header="0.5" footer="0.25"/>
  <pageSetup scale="5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97"/>
  <sheetViews>
    <sheetView showGridLines="0" zoomScaleNormal="100" workbookViewId="0">
      <pane ySplit="5" topLeftCell="A6" activePane="bottomLeft" state="frozen"/>
      <selection pane="bottomLeft" activeCell="A13" sqref="A13"/>
    </sheetView>
  </sheetViews>
  <sheetFormatPr defaultColWidth="9.140625" defaultRowHeight="12.75" x14ac:dyDescent="0.2"/>
  <cols>
    <col min="1" max="1" width="40.85546875" style="24" customWidth="1"/>
    <col min="2" max="2" width="6.7109375" style="19" customWidth="1"/>
    <col min="3" max="3" width="16.42578125" style="131" customWidth="1"/>
    <col min="4" max="4" width="18.42578125" style="116" customWidth="1"/>
    <col min="5" max="5" width="19.85546875" style="13" customWidth="1"/>
    <col min="6" max="6" width="55.7109375" style="19" customWidth="1"/>
    <col min="7" max="7" width="1.7109375" style="24" customWidth="1"/>
    <col min="8" max="16384" width="9.140625" style="24"/>
  </cols>
  <sheetData>
    <row r="1" spans="1:8" s="21" customFormat="1" ht="29.25" customHeight="1" x14ac:dyDescent="0.2">
      <c r="A1" s="138" t="s">
        <v>164</v>
      </c>
      <c r="B1" s="138"/>
      <c r="C1" s="138" t="s">
        <v>144</v>
      </c>
      <c r="D1" s="1184">
        <f>'Instructions and Summary'!B4</f>
        <v>0</v>
      </c>
      <c r="E1" s="1184"/>
      <c r="F1" s="1234" t="str">
        <f>'Instructions and Summary'!H1</f>
        <v>9/16/2020   V 6.22</v>
      </c>
      <c r="G1" s="1234"/>
    </row>
    <row r="2" spans="1:8" s="39" customFormat="1" ht="18.75" thickBot="1" x14ac:dyDescent="0.25">
      <c r="A2" s="1238" t="s">
        <v>93</v>
      </c>
      <c r="B2" s="1238"/>
      <c r="C2" s="1238"/>
      <c r="D2" s="1238"/>
      <c r="E2" s="1238"/>
      <c r="F2" s="1238"/>
      <c r="G2" s="38"/>
    </row>
    <row r="3" spans="1:8" ht="150.75" customHeight="1" thickBot="1" x14ac:dyDescent="0.25">
      <c r="A3" s="1195" t="s">
        <v>261</v>
      </c>
      <c r="B3" s="1239"/>
      <c r="C3" s="1239"/>
      <c r="D3" s="1239"/>
      <c r="E3" s="1239"/>
      <c r="F3" s="1240"/>
    </row>
    <row r="4" spans="1:8" ht="13.5" thickBot="1" x14ac:dyDescent="0.25">
      <c r="A4" s="10"/>
      <c r="B4" s="11"/>
    </row>
    <row r="5" spans="1:8" s="21" customFormat="1" ht="26.25" customHeight="1" thickBot="1" x14ac:dyDescent="0.25">
      <c r="A5" s="221" t="s">
        <v>104</v>
      </c>
      <c r="B5" s="222" t="s">
        <v>100</v>
      </c>
      <c r="C5" s="223" t="s">
        <v>101</v>
      </c>
      <c r="D5" s="224" t="s">
        <v>102</v>
      </c>
      <c r="E5" s="48" t="s">
        <v>103</v>
      </c>
      <c r="F5" s="49" t="s">
        <v>206</v>
      </c>
    </row>
    <row r="6" spans="1:8" ht="15.75" customHeight="1" thickBot="1" x14ac:dyDescent="0.25">
      <c r="A6" s="230" t="s">
        <v>188</v>
      </c>
      <c r="B6" s="231">
        <v>10</v>
      </c>
      <c r="C6" s="234">
        <v>360</v>
      </c>
      <c r="D6" s="285">
        <v>3600</v>
      </c>
      <c r="E6" s="232" t="s">
        <v>149</v>
      </c>
      <c r="F6" s="233" t="s">
        <v>150</v>
      </c>
    </row>
    <row r="7" spans="1:8" s="21" customFormat="1" ht="15.75" thickBot="1" x14ac:dyDescent="0.25">
      <c r="A7" s="1213" t="s">
        <v>267</v>
      </c>
      <c r="B7" s="1214"/>
      <c r="C7" s="1214"/>
      <c r="D7" s="1214"/>
      <c r="E7" s="1214"/>
      <c r="F7" s="1214"/>
      <c r="G7" s="1214"/>
      <c r="H7" s="1215"/>
    </row>
    <row r="8" spans="1:8" s="64" customFormat="1" x14ac:dyDescent="0.2">
      <c r="A8" s="589"/>
      <c r="B8" s="746"/>
      <c r="C8" s="392"/>
      <c r="D8" s="272">
        <f>B8*C8</f>
        <v>0</v>
      </c>
      <c r="E8" s="604"/>
      <c r="F8" s="605"/>
      <c r="G8" s="24"/>
    </row>
    <row r="9" spans="1:8" s="64" customFormat="1" x14ac:dyDescent="0.2">
      <c r="A9" s="588"/>
      <c r="B9" s="747"/>
      <c r="C9" s="748"/>
      <c r="D9" s="272">
        <f t="shared" ref="D9:D79" si="0">B9*C9</f>
        <v>0</v>
      </c>
      <c r="E9" s="603"/>
      <c r="F9" s="606"/>
      <c r="G9" s="24"/>
    </row>
    <row r="10" spans="1:8" s="64" customFormat="1" x14ac:dyDescent="0.2">
      <c r="A10" s="588"/>
      <c r="B10" s="747"/>
      <c r="C10" s="748"/>
      <c r="D10" s="272">
        <f t="shared" si="0"/>
        <v>0</v>
      </c>
      <c r="E10" s="603"/>
      <c r="F10" s="606"/>
      <c r="G10" s="24"/>
    </row>
    <row r="11" spans="1:8" s="64" customFormat="1" x14ac:dyDescent="0.2">
      <c r="A11" s="588"/>
      <c r="B11" s="747"/>
      <c r="C11" s="748"/>
      <c r="D11" s="272">
        <f t="shared" si="0"/>
        <v>0</v>
      </c>
      <c r="E11" s="603"/>
      <c r="F11" s="606"/>
      <c r="G11" s="24"/>
    </row>
    <row r="12" spans="1:8" s="64" customFormat="1" x14ac:dyDescent="0.2">
      <c r="A12" s="588"/>
      <c r="B12" s="747"/>
      <c r="C12" s="748"/>
      <c r="D12" s="272">
        <f t="shared" si="0"/>
        <v>0</v>
      </c>
      <c r="E12" s="603"/>
      <c r="F12" s="606"/>
      <c r="G12" s="24"/>
    </row>
    <row r="13" spans="1:8" s="64" customFormat="1" x14ac:dyDescent="0.2">
      <c r="A13" s="588"/>
      <c r="B13" s="747"/>
      <c r="C13" s="748"/>
      <c r="D13" s="272">
        <f t="shared" si="0"/>
        <v>0</v>
      </c>
      <c r="E13" s="603"/>
      <c r="F13" s="606"/>
      <c r="G13" s="24"/>
    </row>
    <row r="14" spans="1:8" s="64" customFormat="1" x14ac:dyDescent="0.2">
      <c r="A14" s="588"/>
      <c r="B14" s="747"/>
      <c r="C14" s="748"/>
      <c r="D14" s="272">
        <f t="shared" si="0"/>
        <v>0</v>
      </c>
      <c r="E14" s="603"/>
      <c r="F14" s="606"/>
      <c r="G14" s="24"/>
    </row>
    <row r="15" spans="1:8" s="64" customFormat="1" x14ac:dyDescent="0.2">
      <c r="A15" s="588"/>
      <c r="B15" s="747"/>
      <c r="C15" s="748"/>
      <c r="D15" s="272">
        <f t="shared" si="0"/>
        <v>0</v>
      </c>
      <c r="E15" s="603"/>
      <c r="F15" s="606"/>
      <c r="G15" s="24"/>
    </row>
    <row r="16" spans="1:8" s="64" customFormat="1" x14ac:dyDescent="0.2">
      <c r="A16" s="588"/>
      <c r="B16" s="747"/>
      <c r="C16" s="748"/>
      <c r="D16" s="272">
        <f t="shared" si="0"/>
        <v>0</v>
      </c>
      <c r="E16" s="603"/>
      <c r="F16" s="606"/>
      <c r="G16" s="24"/>
    </row>
    <row r="17" spans="1:7" s="64" customFormat="1" x14ac:dyDescent="0.2">
      <c r="A17" s="588"/>
      <c r="B17" s="747"/>
      <c r="C17" s="748"/>
      <c r="D17" s="272">
        <f t="shared" si="0"/>
        <v>0</v>
      </c>
      <c r="E17" s="603"/>
      <c r="F17" s="606"/>
      <c r="G17" s="24"/>
    </row>
    <row r="18" spans="1:7" s="64" customFormat="1" x14ac:dyDescent="0.2">
      <c r="A18" s="588"/>
      <c r="B18" s="747"/>
      <c r="C18" s="748"/>
      <c r="D18" s="272">
        <f t="shared" si="0"/>
        <v>0</v>
      </c>
      <c r="E18" s="603"/>
      <c r="F18" s="606"/>
      <c r="G18" s="24"/>
    </row>
    <row r="19" spans="1:7" s="64" customFormat="1" x14ac:dyDescent="0.2">
      <c r="A19" s="588"/>
      <c r="B19" s="747"/>
      <c r="C19" s="748"/>
      <c r="D19" s="272">
        <f t="shared" si="0"/>
        <v>0</v>
      </c>
      <c r="E19" s="603"/>
      <c r="F19" s="606"/>
      <c r="G19" s="24"/>
    </row>
    <row r="20" spans="1:7" s="64" customFormat="1" x14ac:dyDescent="0.2">
      <c r="A20" s="588"/>
      <c r="B20" s="747"/>
      <c r="C20" s="748"/>
      <c r="D20" s="272">
        <f t="shared" si="0"/>
        <v>0</v>
      </c>
      <c r="E20" s="603"/>
      <c r="F20" s="606"/>
      <c r="G20" s="24"/>
    </row>
    <row r="21" spans="1:7" s="64" customFormat="1" x14ac:dyDescent="0.2">
      <c r="A21" s="588"/>
      <c r="B21" s="747"/>
      <c r="C21" s="748"/>
      <c r="D21" s="272">
        <f t="shared" si="0"/>
        <v>0</v>
      </c>
      <c r="E21" s="603"/>
      <c r="F21" s="606"/>
      <c r="G21" s="24"/>
    </row>
    <row r="22" spans="1:7" s="64" customFormat="1" x14ac:dyDescent="0.2">
      <c r="A22" s="588"/>
      <c r="B22" s="747"/>
      <c r="C22" s="748"/>
      <c r="D22" s="272">
        <f t="shared" si="0"/>
        <v>0</v>
      </c>
      <c r="E22" s="603"/>
      <c r="F22" s="606"/>
      <c r="G22" s="24"/>
    </row>
    <row r="23" spans="1:7" s="64" customFormat="1" x14ac:dyDescent="0.2">
      <c r="A23" s="588"/>
      <c r="B23" s="747"/>
      <c r="C23" s="748"/>
      <c r="D23" s="272">
        <f t="shared" si="0"/>
        <v>0</v>
      </c>
      <c r="E23" s="603"/>
      <c r="F23" s="606"/>
      <c r="G23" s="24"/>
    </row>
    <row r="24" spans="1:7" s="64" customFormat="1" x14ac:dyDescent="0.2">
      <c r="A24" s="588"/>
      <c r="B24" s="747"/>
      <c r="C24" s="748"/>
      <c r="D24" s="272">
        <f t="shared" si="0"/>
        <v>0</v>
      </c>
      <c r="E24" s="603"/>
      <c r="F24" s="606"/>
      <c r="G24" s="24"/>
    </row>
    <row r="25" spans="1:7" s="64" customFormat="1" x14ac:dyDescent="0.2">
      <c r="A25" s="588"/>
      <c r="B25" s="747"/>
      <c r="C25" s="748"/>
      <c r="D25" s="272">
        <f t="shared" si="0"/>
        <v>0</v>
      </c>
      <c r="E25" s="603"/>
      <c r="F25" s="606"/>
      <c r="G25" s="24"/>
    </row>
    <row r="26" spans="1:7" s="64" customFormat="1" x14ac:dyDescent="0.2">
      <c r="A26" s="588"/>
      <c r="B26" s="747"/>
      <c r="C26" s="748"/>
      <c r="D26" s="272">
        <f t="shared" si="0"/>
        <v>0</v>
      </c>
      <c r="E26" s="603"/>
      <c r="F26" s="606"/>
      <c r="G26" s="24"/>
    </row>
    <row r="27" spans="1:7" s="64" customFormat="1" x14ac:dyDescent="0.2">
      <c r="A27" s="588"/>
      <c r="B27" s="747"/>
      <c r="C27" s="748"/>
      <c r="D27" s="272">
        <f t="shared" si="0"/>
        <v>0</v>
      </c>
      <c r="E27" s="603"/>
      <c r="F27" s="606"/>
      <c r="G27" s="24"/>
    </row>
    <row r="28" spans="1:7" s="64" customFormat="1" x14ac:dyDescent="0.2">
      <c r="A28" s="588"/>
      <c r="B28" s="747"/>
      <c r="C28" s="748"/>
      <c r="D28" s="272">
        <f t="shared" si="0"/>
        <v>0</v>
      </c>
      <c r="E28" s="603"/>
      <c r="F28" s="606"/>
      <c r="G28" s="24"/>
    </row>
    <row r="29" spans="1:7" s="64" customFormat="1" x14ac:dyDescent="0.2">
      <c r="A29" s="588"/>
      <c r="B29" s="747"/>
      <c r="C29" s="748"/>
      <c r="D29" s="272">
        <f t="shared" si="0"/>
        <v>0</v>
      </c>
      <c r="E29" s="603"/>
      <c r="F29" s="606"/>
      <c r="G29" s="24"/>
    </row>
    <row r="30" spans="1:7" s="64" customFormat="1" x14ac:dyDescent="0.2">
      <c r="A30" s="588"/>
      <c r="B30" s="747"/>
      <c r="C30" s="748"/>
      <c r="D30" s="272">
        <f t="shared" si="0"/>
        <v>0</v>
      </c>
      <c r="E30" s="603"/>
      <c r="F30" s="606"/>
      <c r="G30" s="24"/>
    </row>
    <row r="31" spans="1:7" s="64" customFormat="1" x14ac:dyDescent="0.2">
      <c r="A31" s="588"/>
      <c r="B31" s="747"/>
      <c r="C31" s="748"/>
      <c r="D31" s="272">
        <f t="shared" si="0"/>
        <v>0</v>
      </c>
      <c r="E31" s="603"/>
      <c r="F31" s="606"/>
      <c r="G31" s="24"/>
    </row>
    <row r="32" spans="1:7" s="64" customFormat="1" x14ac:dyDescent="0.2">
      <c r="A32" s="588"/>
      <c r="B32" s="747"/>
      <c r="C32" s="748"/>
      <c r="D32" s="272">
        <f t="shared" si="0"/>
        <v>0</v>
      </c>
      <c r="E32" s="603"/>
      <c r="F32" s="606"/>
      <c r="G32" s="24"/>
    </row>
    <row r="33" spans="1:7" s="64" customFormat="1" x14ac:dyDescent="0.2">
      <c r="A33" s="588"/>
      <c r="B33" s="747"/>
      <c r="C33" s="748"/>
      <c r="D33" s="272">
        <f t="shared" si="0"/>
        <v>0</v>
      </c>
      <c r="E33" s="603"/>
      <c r="F33" s="606"/>
      <c r="G33" s="24"/>
    </row>
    <row r="34" spans="1:7" s="64" customFormat="1" x14ac:dyDescent="0.2">
      <c r="A34" s="588"/>
      <c r="B34" s="747"/>
      <c r="C34" s="748"/>
      <c r="D34" s="272">
        <f t="shared" si="0"/>
        <v>0</v>
      </c>
      <c r="E34" s="603"/>
      <c r="F34" s="606"/>
      <c r="G34" s="24"/>
    </row>
    <row r="35" spans="1:7" s="64" customFormat="1" x14ac:dyDescent="0.2">
      <c r="A35" s="588"/>
      <c r="B35" s="747"/>
      <c r="C35" s="748"/>
      <c r="D35" s="272">
        <f t="shared" si="0"/>
        <v>0</v>
      </c>
      <c r="E35" s="603"/>
      <c r="F35" s="606"/>
      <c r="G35" s="24"/>
    </row>
    <row r="36" spans="1:7" s="64" customFormat="1" x14ac:dyDescent="0.2">
      <c r="A36" s="588"/>
      <c r="B36" s="747"/>
      <c r="C36" s="748"/>
      <c r="D36" s="272">
        <f t="shared" si="0"/>
        <v>0</v>
      </c>
      <c r="E36" s="603"/>
      <c r="F36" s="606"/>
      <c r="G36" s="24"/>
    </row>
    <row r="37" spans="1:7" s="64" customFormat="1" x14ac:dyDescent="0.2">
      <c r="A37" s="588"/>
      <c r="B37" s="747"/>
      <c r="C37" s="748"/>
      <c r="D37" s="272">
        <f t="shared" si="0"/>
        <v>0</v>
      </c>
      <c r="E37" s="603"/>
      <c r="F37" s="606"/>
      <c r="G37" s="24"/>
    </row>
    <row r="38" spans="1:7" s="64" customFormat="1" x14ac:dyDescent="0.2">
      <c r="A38" s="588"/>
      <c r="B38" s="747"/>
      <c r="C38" s="748"/>
      <c r="D38" s="272">
        <f t="shared" si="0"/>
        <v>0</v>
      </c>
      <c r="E38" s="603"/>
      <c r="F38" s="606"/>
      <c r="G38" s="24"/>
    </row>
    <row r="39" spans="1:7" s="64" customFormat="1" x14ac:dyDescent="0.2">
      <c r="A39" s="588"/>
      <c r="B39" s="747"/>
      <c r="C39" s="748"/>
      <c r="D39" s="272">
        <f t="shared" si="0"/>
        <v>0</v>
      </c>
      <c r="E39" s="603"/>
      <c r="F39" s="606"/>
      <c r="G39" s="24"/>
    </row>
    <row r="40" spans="1:7" s="64" customFormat="1" x14ac:dyDescent="0.2">
      <c r="A40" s="588"/>
      <c r="B40" s="52"/>
      <c r="C40" s="122"/>
      <c r="D40" s="272">
        <f t="shared" si="0"/>
        <v>0</v>
      </c>
      <c r="E40" s="603"/>
      <c r="F40" s="606"/>
      <c r="G40" s="24"/>
    </row>
    <row r="41" spans="1:7" s="64" customFormat="1" x14ac:dyDescent="0.2">
      <c r="A41" s="588"/>
      <c r="B41" s="52"/>
      <c r="C41" s="122"/>
      <c r="D41" s="272">
        <f t="shared" si="0"/>
        <v>0</v>
      </c>
      <c r="E41" s="603"/>
      <c r="F41" s="606"/>
      <c r="G41" s="24"/>
    </row>
    <row r="42" spans="1:7" s="64" customFormat="1" x14ac:dyDescent="0.2">
      <c r="A42" s="588"/>
      <c r="B42" s="52"/>
      <c r="C42" s="122"/>
      <c r="D42" s="272">
        <f t="shared" si="0"/>
        <v>0</v>
      </c>
      <c r="E42" s="603"/>
      <c r="F42" s="606"/>
      <c r="G42" s="24"/>
    </row>
    <row r="43" spans="1:7" s="64" customFormat="1" x14ac:dyDescent="0.2">
      <c r="A43" s="588"/>
      <c r="B43" s="52"/>
      <c r="C43" s="122"/>
      <c r="D43" s="272">
        <f t="shared" si="0"/>
        <v>0</v>
      </c>
      <c r="E43" s="603"/>
      <c r="F43" s="606"/>
      <c r="G43" s="24"/>
    </row>
    <row r="44" spans="1:7" s="64" customFormat="1" x14ac:dyDescent="0.2">
      <c r="A44" s="588"/>
      <c r="B44" s="52"/>
      <c r="C44" s="122"/>
      <c r="D44" s="272">
        <f t="shared" si="0"/>
        <v>0</v>
      </c>
      <c r="E44" s="603"/>
      <c r="F44" s="606"/>
      <c r="G44" s="24"/>
    </row>
    <row r="45" spans="1:7" s="64" customFormat="1" x14ac:dyDescent="0.2">
      <c r="A45" s="588"/>
      <c r="B45" s="52"/>
      <c r="C45" s="122"/>
      <c r="D45" s="272">
        <f t="shared" si="0"/>
        <v>0</v>
      </c>
      <c r="E45" s="603"/>
      <c r="F45" s="606"/>
      <c r="G45" s="24"/>
    </row>
    <row r="46" spans="1:7" s="64" customFormat="1" x14ac:dyDescent="0.2">
      <c r="A46" s="588"/>
      <c r="B46" s="52"/>
      <c r="C46" s="122"/>
      <c r="D46" s="272">
        <f t="shared" si="0"/>
        <v>0</v>
      </c>
      <c r="E46" s="603"/>
      <c r="F46" s="606"/>
      <c r="G46" s="24"/>
    </row>
    <row r="47" spans="1:7" s="64" customFormat="1" x14ac:dyDescent="0.2">
      <c r="A47" s="588"/>
      <c r="B47" s="52"/>
      <c r="C47" s="122"/>
      <c r="D47" s="272">
        <f t="shared" si="0"/>
        <v>0</v>
      </c>
      <c r="E47" s="603"/>
      <c r="F47" s="606"/>
      <c r="G47" s="24"/>
    </row>
    <row r="48" spans="1:7" s="64" customFormat="1" x14ac:dyDescent="0.2">
      <c r="A48" s="588"/>
      <c r="B48" s="52"/>
      <c r="C48" s="122"/>
      <c r="D48" s="272">
        <f t="shared" si="0"/>
        <v>0</v>
      </c>
      <c r="E48" s="603"/>
      <c r="F48" s="606"/>
      <c r="G48" s="24"/>
    </row>
    <row r="49" spans="1:7" s="64" customFormat="1" x14ac:dyDescent="0.2">
      <c r="A49" s="588"/>
      <c r="B49" s="52"/>
      <c r="C49" s="122"/>
      <c r="D49" s="272">
        <f t="shared" si="0"/>
        <v>0</v>
      </c>
      <c r="E49" s="603"/>
      <c r="F49" s="606"/>
      <c r="G49" s="24"/>
    </row>
    <row r="50" spans="1:7" s="64" customFormat="1" x14ac:dyDescent="0.2">
      <c r="A50" s="588"/>
      <c r="B50" s="52"/>
      <c r="C50" s="122"/>
      <c r="D50" s="272">
        <f t="shared" si="0"/>
        <v>0</v>
      </c>
      <c r="E50" s="603"/>
      <c r="F50" s="606"/>
      <c r="G50" s="24"/>
    </row>
    <row r="51" spans="1:7" s="64" customFormat="1" x14ac:dyDescent="0.2">
      <c r="A51" s="588"/>
      <c r="B51" s="52"/>
      <c r="C51" s="122"/>
      <c r="D51" s="272">
        <f t="shared" si="0"/>
        <v>0</v>
      </c>
      <c r="E51" s="603"/>
      <c r="F51" s="606"/>
      <c r="G51" s="24"/>
    </row>
    <row r="52" spans="1:7" s="64" customFormat="1" x14ac:dyDescent="0.2">
      <c r="A52" s="588"/>
      <c r="B52" s="52"/>
      <c r="C52" s="122"/>
      <c r="D52" s="272">
        <f t="shared" si="0"/>
        <v>0</v>
      </c>
      <c r="E52" s="603"/>
      <c r="F52" s="606"/>
      <c r="G52" s="24"/>
    </row>
    <row r="53" spans="1:7" s="64" customFormat="1" x14ac:dyDescent="0.2">
      <c r="A53" s="588"/>
      <c r="B53" s="52"/>
      <c r="C53" s="122"/>
      <c r="D53" s="272">
        <f t="shared" si="0"/>
        <v>0</v>
      </c>
      <c r="E53" s="603"/>
      <c r="F53" s="606"/>
      <c r="G53" s="24"/>
    </row>
    <row r="54" spans="1:7" s="64" customFormat="1" x14ac:dyDescent="0.2">
      <c r="A54" s="588"/>
      <c r="B54" s="52"/>
      <c r="C54" s="122"/>
      <c r="D54" s="272">
        <f t="shared" si="0"/>
        <v>0</v>
      </c>
      <c r="E54" s="603"/>
      <c r="F54" s="606"/>
      <c r="G54" s="24"/>
    </row>
    <row r="55" spans="1:7" s="64" customFormat="1" x14ac:dyDescent="0.2">
      <c r="A55" s="588"/>
      <c r="B55" s="52"/>
      <c r="C55" s="122"/>
      <c r="D55" s="272">
        <f t="shared" si="0"/>
        <v>0</v>
      </c>
      <c r="E55" s="603"/>
      <c r="F55" s="606"/>
      <c r="G55" s="24"/>
    </row>
    <row r="56" spans="1:7" s="64" customFormat="1" x14ac:dyDescent="0.2">
      <c r="A56" s="588"/>
      <c r="B56" s="52"/>
      <c r="C56" s="122"/>
      <c r="D56" s="272">
        <f t="shared" si="0"/>
        <v>0</v>
      </c>
      <c r="E56" s="603"/>
      <c r="F56" s="606"/>
      <c r="G56" s="24"/>
    </row>
    <row r="57" spans="1:7" s="64" customFormat="1" x14ac:dyDescent="0.2">
      <c r="A57" s="588"/>
      <c r="B57" s="52"/>
      <c r="C57" s="122"/>
      <c r="D57" s="272">
        <f t="shared" si="0"/>
        <v>0</v>
      </c>
      <c r="E57" s="603"/>
      <c r="F57" s="606"/>
      <c r="G57" s="24"/>
    </row>
    <row r="58" spans="1:7" s="64" customFormat="1" x14ac:dyDescent="0.2">
      <c r="A58" s="588"/>
      <c r="B58" s="52"/>
      <c r="C58" s="122"/>
      <c r="D58" s="272">
        <f t="shared" si="0"/>
        <v>0</v>
      </c>
      <c r="E58" s="603"/>
      <c r="F58" s="606"/>
      <c r="G58" s="24"/>
    </row>
    <row r="59" spans="1:7" s="64" customFormat="1" x14ac:dyDescent="0.2">
      <c r="A59" s="588"/>
      <c r="B59" s="52"/>
      <c r="C59" s="122"/>
      <c r="D59" s="272">
        <f t="shared" si="0"/>
        <v>0</v>
      </c>
      <c r="E59" s="603"/>
      <c r="F59" s="606"/>
      <c r="G59" s="24"/>
    </row>
    <row r="60" spans="1:7" s="64" customFormat="1" x14ac:dyDescent="0.2">
      <c r="A60" s="588"/>
      <c r="B60" s="52"/>
      <c r="C60" s="122"/>
      <c r="D60" s="272">
        <f t="shared" si="0"/>
        <v>0</v>
      </c>
      <c r="E60" s="603"/>
      <c r="F60" s="606"/>
      <c r="G60" s="24"/>
    </row>
    <row r="61" spans="1:7" s="64" customFormat="1" x14ac:dyDescent="0.2">
      <c r="A61" s="588"/>
      <c r="B61" s="52"/>
      <c r="C61" s="122"/>
      <c r="D61" s="272">
        <f t="shared" si="0"/>
        <v>0</v>
      </c>
      <c r="E61" s="603"/>
      <c r="F61" s="606"/>
      <c r="G61" s="24"/>
    </row>
    <row r="62" spans="1:7" s="64" customFormat="1" x14ac:dyDescent="0.2">
      <c r="A62" s="588"/>
      <c r="B62" s="52"/>
      <c r="C62" s="122"/>
      <c r="D62" s="272">
        <f t="shared" si="0"/>
        <v>0</v>
      </c>
      <c r="E62" s="603"/>
      <c r="F62" s="606"/>
      <c r="G62" s="24"/>
    </row>
    <row r="63" spans="1:7" s="64" customFormat="1" x14ac:dyDescent="0.2">
      <c r="A63" s="588"/>
      <c r="B63" s="52"/>
      <c r="C63" s="122"/>
      <c r="D63" s="272">
        <f t="shared" si="0"/>
        <v>0</v>
      </c>
      <c r="E63" s="603"/>
      <c r="F63" s="606"/>
      <c r="G63" s="24"/>
    </row>
    <row r="64" spans="1:7" s="64" customFormat="1" x14ac:dyDescent="0.2">
      <c r="A64" s="588"/>
      <c r="B64" s="52"/>
      <c r="C64" s="122"/>
      <c r="D64" s="272">
        <f t="shared" si="0"/>
        <v>0</v>
      </c>
      <c r="E64" s="603"/>
      <c r="F64" s="606"/>
      <c r="G64" s="24"/>
    </row>
    <row r="65" spans="1:7" s="64" customFormat="1" x14ac:dyDescent="0.2">
      <c r="A65" s="588"/>
      <c r="B65" s="52"/>
      <c r="C65" s="122"/>
      <c r="D65" s="272">
        <f t="shared" si="0"/>
        <v>0</v>
      </c>
      <c r="E65" s="603"/>
      <c r="F65" s="606"/>
      <c r="G65" s="24"/>
    </row>
    <row r="66" spans="1:7" s="64" customFormat="1" x14ac:dyDescent="0.2">
      <c r="A66" s="588"/>
      <c r="B66" s="52"/>
      <c r="C66" s="122"/>
      <c r="D66" s="272">
        <f t="shared" si="0"/>
        <v>0</v>
      </c>
      <c r="E66" s="603"/>
      <c r="F66" s="606"/>
      <c r="G66" s="24"/>
    </row>
    <row r="67" spans="1:7" s="64" customFormat="1" x14ac:dyDescent="0.2">
      <c r="A67" s="588"/>
      <c r="B67" s="52"/>
      <c r="C67" s="122"/>
      <c r="D67" s="272">
        <f t="shared" si="0"/>
        <v>0</v>
      </c>
      <c r="E67" s="603"/>
      <c r="F67" s="606"/>
      <c r="G67" s="24"/>
    </row>
    <row r="68" spans="1:7" s="64" customFormat="1" x14ac:dyDescent="0.2">
      <c r="A68" s="588"/>
      <c r="B68" s="52"/>
      <c r="C68" s="122"/>
      <c r="D68" s="272">
        <f t="shared" si="0"/>
        <v>0</v>
      </c>
      <c r="E68" s="603"/>
      <c r="F68" s="606"/>
      <c r="G68" s="24"/>
    </row>
    <row r="69" spans="1:7" s="64" customFormat="1" x14ac:dyDescent="0.2">
      <c r="A69" s="588"/>
      <c r="B69" s="52"/>
      <c r="C69" s="122"/>
      <c r="D69" s="272">
        <f t="shared" si="0"/>
        <v>0</v>
      </c>
      <c r="E69" s="603"/>
      <c r="F69" s="606"/>
      <c r="G69" s="24"/>
    </row>
    <row r="70" spans="1:7" s="64" customFormat="1" x14ac:dyDescent="0.2">
      <c r="A70" s="588"/>
      <c r="B70" s="52"/>
      <c r="C70" s="122"/>
      <c r="D70" s="272">
        <f t="shared" si="0"/>
        <v>0</v>
      </c>
      <c r="E70" s="603"/>
      <c r="F70" s="606"/>
      <c r="G70" s="24"/>
    </row>
    <row r="71" spans="1:7" s="64" customFormat="1" x14ac:dyDescent="0.2">
      <c r="A71" s="588"/>
      <c r="B71" s="52"/>
      <c r="C71" s="122"/>
      <c r="D71" s="272">
        <f t="shared" si="0"/>
        <v>0</v>
      </c>
      <c r="E71" s="603"/>
      <c r="F71" s="606"/>
      <c r="G71" s="24"/>
    </row>
    <row r="72" spans="1:7" s="64" customFormat="1" x14ac:dyDescent="0.2">
      <c r="A72" s="588"/>
      <c r="B72" s="52"/>
      <c r="C72" s="122"/>
      <c r="D72" s="272">
        <f t="shared" si="0"/>
        <v>0</v>
      </c>
      <c r="E72" s="603"/>
      <c r="F72" s="606"/>
      <c r="G72" s="24"/>
    </row>
    <row r="73" spans="1:7" s="64" customFormat="1" x14ac:dyDescent="0.2">
      <c r="A73" s="588"/>
      <c r="B73" s="52"/>
      <c r="C73" s="122"/>
      <c r="D73" s="272">
        <f t="shared" si="0"/>
        <v>0</v>
      </c>
      <c r="E73" s="603"/>
      <c r="F73" s="606"/>
      <c r="G73" s="24"/>
    </row>
    <row r="74" spans="1:7" s="64" customFormat="1" x14ac:dyDescent="0.2">
      <c r="A74" s="588"/>
      <c r="B74" s="52"/>
      <c r="C74" s="122"/>
      <c r="D74" s="272">
        <f t="shared" si="0"/>
        <v>0</v>
      </c>
      <c r="E74" s="603"/>
      <c r="F74" s="606"/>
      <c r="G74" s="24"/>
    </row>
    <row r="75" spans="1:7" s="64" customFormat="1" x14ac:dyDescent="0.2">
      <c r="A75" s="588"/>
      <c r="B75" s="52"/>
      <c r="C75" s="122"/>
      <c r="D75" s="272">
        <f t="shared" si="0"/>
        <v>0</v>
      </c>
      <c r="E75" s="603"/>
      <c r="F75" s="606"/>
      <c r="G75" s="24"/>
    </row>
    <row r="76" spans="1:7" s="64" customFormat="1" x14ac:dyDescent="0.2">
      <c r="A76" s="588"/>
      <c r="B76" s="52"/>
      <c r="C76" s="122"/>
      <c r="D76" s="272">
        <f t="shared" si="0"/>
        <v>0</v>
      </c>
      <c r="E76" s="603"/>
      <c r="F76" s="606"/>
      <c r="G76" s="24"/>
    </row>
    <row r="77" spans="1:7" s="64" customFormat="1" x14ac:dyDescent="0.2">
      <c r="A77" s="588"/>
      <c r="B77" s="52"/>
      <c r="C77" s="122"/>
      <c r="D77" s="272">
        <f t="shared" si="0"/>
        <v>0</v>
      </c>
      <c r="E77" s="603"/>
      <c r="F77" s="606"/>
      <c r="G77" s="24"/>
    </row>
    <row r="78" spans="1:7" s="64" customFormat="1" x14ac:dyDescent="0.2">
      <c r="A78" s="588"/>
      <c r="B78" s="52"/>
      <c r="C78" s="122"/>
      <c r="D78" s="272">
        <f t="shared" si="0"/>
        <v>0</v>
      </c>
      <c r="E78" s="603"/>
      <c r="F78" s="606"/>
      <c r="G78" s="24"/>
    </row>
    <row r="79" spans="1:7" s="64" customFormat="1" ht="13.5" thickBot="1" x14ac:dyDescent="0.25">
      <c r="A79" s="588"/>
      <c r="B79" s="52"/>
      <c r="C79" s="122"/>
      <c r="D79" s="272">
        <f t="shared" si="0"/>
        <v>0</v>
      </c>
      <c r="E79" s="603"/>
      <c r="F79" s="606"/>
      <c r="G79" s="24"/>
    </row>
    <row r="80" spans="1:7" ht="13.5" thickBot="1" x14ac:dyDescent="0.25">
      <c r="A80" s="1251" t="s">
        <v>297</v>
      </c>
      <c r="B80" s="1252"/>
      <c r="C80" s="1253"/>
      <c r="D80" s="631">
        <f>SUM(D8:D79)</f>
        <v>0</v>
      </c>
      <c r="E80" s="1254"/>
      <c r="F80" s="1255"/>
    </row>
    <row r="81" spans="1:8" ht="13.5" thickBot="1" x14ac:dyDescent="0.25">
      <c r="A81" s="256"/>
      <c r="B81" s="257"/>
      <c r="C81" s="257"/>
      <c r="D81" s="263"/>
      <c r="E81" s="259"/>
      <c r="F81" s="260"/>
    </row>
    <row r="82" spans="1:8" s="21" customFormat="1" ht="15.75" thickBot="1" x14ac:dyDescent="0.25">
      <c r="A82" s="1216" t="s">
        <v>268</v>
      </c>
      <c r="B82" s="1217"/>
      <c r="C82" s="1217"/>
      <c r="D82" s="1217"/>
      <c r="E82" s="1217"/>
      <c r="F82" s="1217"/>
      <c r="G82" s="1217"/>
      <c r="H82" s="1218"/>
    </row>
    <row r="83" spans="1:8" s="64" customFormat="1" ht="15.75" customHeight="1" x14ac:dyDescent="0.2">
      <c r="A83" s="607"/>
      <c r="B83" s="28"/>
      <c r="C83" s="133"/>
      <c r="D83" s="276">
        <f>B83*C83</f>
        <v>0</v>
      </c>
      <c r="E83" s="599"/>
      <c r="F83" s="611"/>
      <c r="G83" s="24"/>
    </row>
    <row r="84" spans="1:8" s="64" customFormat="1" ht="15.75" customHeight="1" x14ac:dyDescent="0.2">
      <c r="A84" s="608"/>
      <c r="B84" s="40"/>
      <c r="C84" s="134"/>
      <c r="D84" s="278">
        <f t="shared" ref="D84:D149" si="1">B84*C84</f>
        <v>0</v>
      </c>
      <c r="E84" s="600"/>
      <c r="F84" s="612"/>
      <c r="G84" s="24"/>
    </row>
    <row r="85" spans="1:8" s="64" customFormat="1" x14ac:dyDescent="0.2">
      <c r="A85" s="608"/>
      <c r="B85" s="40"/>
      <c r="C85" s="134"/>
      <c r="D85" s="278">
        <f t="shared" si="1"/>
        <v>0</v>
      </c>
      <c r="E85" s="600"/>
      <c r="F85" s="612"/>
      <c r="G85" s="24"/>
    </row>
    <row r="86" spans="1:8" s="64" customFormat="1" x14ac:dyDescent="0.2">
      <c r="A86" s="608"/>
      <c r="B86" s="40"/>
      <c r="C86" s="134"/>
      <c r="D86" s="278">
        <f t="shared" si="1"/>
        <v>0</v>
      </c>
      <c r="E86" s="600"/>
      <c r="F86" s="612"/>
      <c r="G86" s="24"/>
    </row>
    <row r="87" spans="1:8" s="64" customFormat="1" x14ac:dyDescent="0.2">
      <c r="A87" s="608"/>
      <c r="B87" s="40"/>
      <c r="C87" s="134"/>
      <c r="D87" s="278">
        <f t="shared" si="1"/>
        <v>0</v>
      </c>
      <c r="E87" s="600"/>
      <c r="F87" s="612"/>
      <c r="G87" s="24"/>
    </row>
    <row r="88" spans="1:8" s="64" customFormat="1" x14ac:dyDescent="0.2">
      <c r="A88" s="608"/>
      <c r="B88" s="40"/>
      <c r="C88" s="134"/>
      <c r="D88" s="278">
        <f t="shared" si="1"/>
        <v>0</v>
      </c>
      <c r="E88" s="600"/>
      <c r="F88" s="612"/>
      <c r="G88" s="24"/>
    </row>
    <row r="89" spans="1:8" s="64" customFormat="1" x14ac:dyDescent="0.2">
      <c r="A89" s="608"/>
      <c r="B89" s="40"/>
      <c r="C89" s="134"/>
      <c r="D89" s="278">
        <f t="shared" si="1"/>
        <v>0</v>
      </c>
      <c r="E89" s="600"/>
      <c r="F89" s="612"/>
      <c r="G89" s="24"/>
    </row>
    <row r="90" spans="1:8" s="64" customFormat="1" x14ac:dyDescent="0.2">
      <c r="A90" s="608"/>
      <c r="B90" s="40"/>
      <c r="C90" s="134"/>
      <c r="D90" s="278">
        <f t="shared" si="1"/>
        <v>0</v>
      </c>
      <c r="E90" s="600"/>
      <c r="F90" s="612"/>
      <c r="G90" s="24"/>
    </row>
    <row r="91" spans="1:8" s="64" customFormat="1" x14ac:dyDescent="0.2">
      <c r="A91" s="608"/>
      <c r="B91" s="40"/>
      <c r="C91" s="134"/>
      <c r="D91" s="278">
        <f t="shared" si="1"/>
        <v>0</v>
      </c>
      <c r="E91" s="600"/>
      <c r="F91" s="612"/>
      <c r="G91" s="24"/>
    </row>
    <row r="92" spans="1:8" s="64" customFormat="1" x14ac:dyDescent="0.2">
      <c r="A92" s="608"/>
      <c r="B92" s="40"/>
      <c r="C92" s="134"/>
      <c r="D92" s="278">
        <f t="shared" si="1"/>
        <v>0</v>
      </c>
      <c r="E92" s="600"/>
      <c r="F92" s="612"/>
      <c r="G92" s="24"/>
    </row>
    <row r="93" spans="1:8" s="64" customFormat="1" x14ac:dyDescent="0.2">
      <c r="A93" s="608"/>
      <c r="B93" s="40"/>
      <c r="C93" s="134"/>
      <c r="D93" s="278">
        <f t="shared" si="1"/>
        <v>0</v>
      </c>
      <c r="E93" s="600"/>
      <c r="F93" s="612"/>
      <c r="G93" s="24"/>
    </row>
    <row r="94" spans="1:8" s="64" customFormat="1" x14ac:dyDescent="0.2">
      <c r="A94" s="608"/>
      <c r="B94" s="40"/>
      <c r="C94" s="134"/>
      <c r="D94" s="278">
        <f t="shared" si="1"/>
        <v>0</v>
      </c>
      <c r="E94" s="600"/>
      <c r="F94" s="612"/>
      <c r="G94" s="24"/>
    </row>
    <row r="95" spans="1:8" s="64" customFormat="1" x14ac:dyDescent="0.2">
      <c r="A95" s="608"/>
      <c r="B95" s="40"/>
      <c r="C95" s="134"/>
      <c r="D95" s="278">
        <f t="shared" si="1"/>
        <v>0</v>
      </c>
      <c r="E95" s="600"/>
      <c r="F95" s="612"/>
      <c r="G95" s="24"/>
    </row>
    <row r="96" spans="1:8" s="64" customFormat="1" x14ac:dyDescent="0.2">
      <c r="A96" s="608"/>
      <c r="B96" s="40"/>
      <c r="C96" s="134"/>
      <c r="D96" s="278">
        <f t="shared" si="1"/>
        <v>0</v>
      </c>
      <c r="E96" s="600"/>
      <c r="F96" s="612"/>
      <c r="G96" s="24"/>
    </row>
    <row r="97" spans="1:7" s="64" customFormat="1" x14ac:dyDescent="0.2">
      <c r="A97" s="608"/>
      <c r="B97" s="40"/>
      <c r="C97" s="134"/>
      <c r="D97" s="278">
        <f t="shared" si="1"/>
        <v>0</v>
      </c>
      <c r="E97" s="600"/>
      <c r="F97" s="612"/>
      <c r="G97" s="24"/>
    </row>
    <row r="98" spans="1:7" s="64" customFormat="1" x14ac:dyDescent="0.2">
      <c r="A98" s="608"/>
      <c r="B98" s="40"/>
      <c r="C98" s="134"/>
      <c r="D98" s="278">
        <f t="shared" si="1"/>
        <v>0</v>
      </c>
      <c r="E98" s="600"/>
      <c r="F98" s="612"/>
      <c r="G98" s="24"/>
    </row>
    <row r="99" spans="1:7" s="64" customFormat="1" x14ac:dyDescent="0.2">
      <c r="A99" s="608"/>
      <c r="B99" s="40"/>
      <c r="C99" s="134"/>
      <c r="D99" s="278">
        <f t="shared" si="1"/>
        <v>0</v>
      </c>
      <c r="E99" s="600"/>
      <c r="F99" s="612"/>
      <c r="G99" s="24"/>
    </row>
    <row r="100" spans="1:7" s="64" customFormat="1" x14ac:dyDescent="0.2">
      <c r="A100" s="608"/>
      <c r="B100" s="40"/>
      <c r="C100" s="134"/>
      <c r="D100" s="278">
        <f t="shared" si="1"/>
        <v>0</v>
      </c>
      <c r="E100" s="600"/>
      <c r="F100" s="612"/>
      <c r="G100" s="24"/>
    </row>
    <row r="101" spans="1:7" s="64" customFormat="1" x14ac:dyDescent="0.2">
      <c r="A101" s="608"/>
      <c r="B101" s="40"/>
      <c r="C101" s="134"/>
      <c r="D101" s="278">
        <f t="shared" si="1"/>
        <v>0</v>
      </c>
      <c r="E101" s="600"/>
      <c r="F101" s="612"/>
      <c r="G101" s="24"/>
    </row>
    <row r="102" spans="1:7" s="64" customFormat="1" x14ac:dyDescent="0.2">
      <c r="A102" s="608"/>
      <c r="B102" s="40"/>
      <c r="C102" s="134"/>
      <c r="D102" s="278">
        <f t="shared" si="1"/>
        <v>0</v>
      </c>
      <c r="E102" s="600"/>
      <c r="F102" s="612"/>
      <c r="G102" s="24"/>
    </row>
    <row r="103" spans="1:7" s="64" customFormat="1" x14ac:dyDescent="0.2">
      <c r="A103" s="608"/>
      <c r="B103" s="40"/>
      <c r="C103" s="134"/>
      <c r="D103" s="278">
        <f t="shared" si="1"/>
        <v>0</v>
      </c>
      <c r="E103" s="600"/>
      <c r="F103" s="612"/>
      <c r="G103" s="24"/>
    </row>
    <row r="104" spans="1:7" s="64" customFormat="1" x14ac:dyDescent="0.2">
      <c r="A104" s="608"/>
      <c r="B104" s="40"/>
      <c r="C104" s="134"/>
      <c r="D104" s="278">
        <f t="shared" si="1"/>
        <v>0</v>
      </c>
      <c r="E104" s="600"/>
      <c r="F104" s="612"/>
      <c r="G104" s="24"/>
    </row>
    <row r="105" spans="1:7" s="64" customFormat="1" x14ac:dyDescent="0.2">
      <c r="A105" s="608"/>
      <c r="B105" s="40"/>
      <c r="C105" s="134"/>
      <c r="D105" s="278">
        <f t="shared" si="1"/>
        <v>0</v>
      </c>
      <c r="E105" s="600"/>
      <c r="F105" s="612"/>
      <c r="G105" s="24"/>
    </row>
    <row r="106" spans="1:7" s="64" customFormat="1" x14ac:dyDescent="0.2">
      <c r="A106" s="608"/>
      <c r="B106" s="40"/>
      <c r="C106" s="134"/>
      <c r="D106" s="278">
        <f t="shared" si="1"/>
        <v>0</v>
      </c>
      <c r="E106" s="600"/>
      <c r="F106" s="612"/>
      <c r="G106" s="24"/>
    </row>
    <row r="107" spans="1:7" s="64" customFormat="1" x14ac:dyDescent="0.2">
      <c r="A107" s="608"/>
      <c r="B107" s="40"/>
      <c r="C107" s="134"/>
      <c r="D107" s="278">
        <f t="shared" si="1"/>
        <v>0</v>
      </c>
      <c r="E107" s="600"/>
      <c r="F107" s="612"/>
      <c r="G107" s="24"/>
    </row>
    <row r="108" spans="1:7" s="64" customFormat="1" x14ac:dyDescent="0.2">
      <c r="A108" s="608"/>
      <c r="B108" s="40"/>
      <c r="C108" s="134"/>
      <c r="D108" s="278">
        <f t="shared" si="1"/>
        <v>0</v>
      </c>
      <c r="E108" s="600"/>
      <c r="F108" s="612"/>
      <c r="G108" s="24"/>
    </row>
    <row r="109" spans="1:7" s="64" customFormat="1" x14ac:dyDescent="0.2">
      <c r="A109" s="608"/>
      <c r="B109" s="40"/>
      <c r="C109" s="134"/>
      <c r="D109" s="278">
        <f t="shared" si="1"/>
        <v>0</v>
      </c>
      <c r="E109" s="600"/>
      <c r="F109" s="612"/>
      <c r="G109" s="24"/>
    </row>
    <row r="110" spans="1:7" s="64" customFormat="1" x14ac:dyDescent="0.2">
      <c r="A110" s="608"/>
      <c r="B110" s="40"/>
      <c r="C110" s="134"/>
      <c r="D110" s="278">
        <f t="shared" si="1"/>
        <v>0</v>
      </c>
      <c r="E110" s="600"/>
      <c r="F110" s="612"/>
      <c r="G110" s="24"/>
    </row>
    <row r="111" spans="1:7" s="64" customFormat="1" x14ac:dyDescent="0.2">
      <c r="A111" s="608"/>
      <c r="B111" s="40"/>
      <c r="C111" s="134"/>
      <c r="D111" s="278">
        <f t="shared" si="1"/>
        <v>0</v>
      </c>
      <c r="E111" s="600"/>
      <c r="F111" s="612"/>
      <c r="G111" s="24"/>
    </row>
    <row r="112" spans="1:7" s="64" customFormat="1" x14ac:dyDescent="0.2">
      <c r="A112" s="608"/>
      <c r="B112" s="40"/>
      <c r="C112" s="134"/>
      <c r="D112" s="278">
        <f t="shared" si="1"/>
        <v>0</v>
      </c>
      <c r="E112" s="600"/>
      <c r="F112" s="612"/>
      <c r="G112" s="24"/>
    </row>
    <row r="113" spans="1:7" s="64" customFormat="1" x14ac:dyDescent="0.2">
      <c r="A113" s="608"/>
      <c r="B113" s="40"/>
      <c r="C113" s="134"/>
      <c r="D113" s="278">
        <f t="shared" si="1"/>
        <v>0</v>
      </c>
      <c r="E113" s="600"/>
      <c r="F113" s="612"/>
      <c r="G113" s="24"/>
    </row>
    <row r="114" spans="1:7" s="64" customFormat="1" x14ac:dyDescent="0.2">
      <c r="A114" s="608"/>
      <c r="B114" s="40"/>
      <c r="C114" s="134"/>
      <c r="D114" s="278">
        <f t="shared" si="1"/>
        <v>0</v>
      </c>
      <c r="E114" s="600"/>
      <c r="F114" s="612"/>
      <c r="G114" s="24"/>
    </row>
    <row r="115" spans="1:7" s="64" customFormat="1" x14ac:dyDescent="0.2">
      <c r="A115" s="608"/>
      <c r="B115" s="40"/>
      <c r="C115" s="134"/>
      <c r="D115" s="278">
        <f t="shared" si="1"/>
        <v>0</v>
      </c>
      <c r="E115" s="600"/>
      <c r="F115" s="612"/>
      <c r="G115" s="24"/>
    </row>
    <row r="116" spans="1:7" s="64" customFormat="1" x14ac:dyDescent="0.2">
      <c r="A116" s="608"/>
      <c r="B116" s="40"/>
      <c r="C116" s="134"/>
      <c r="D116" s="278">
        <f t="shared" si="1"/>
        <v>0</v>
      </c>
      <c r="E116" s="600"/>
      <c r="F116" s="612"/>
      <c r="G116" s="24"/>
    </row>
    <row r="117" spans="1:7" s="64" customFormat="1" x14ac:dyDescent="0.2">
      <c r="A117" s="608"/>
      <c r="B117" s="40"/>
      <c r="C117" s="134"/>
      <c r="D117" s="278">
        <f t="shared" si="1"/>
        <v>0</v>
      </c>
      <c r="E117" s="600"/>
      <c r="F117" s="612"/>
      <c r="G117" s="24"/>
    </row>
    <row r="118" spans="1:7" s="64" customFormat="1" x14ac:dyDescent="0.2">
      <c r="A118" s="608"/>
      <c r="B118" s="40"/>
      <c r="C118" s="134"/>
      <c r="D118" s="278">
        <f t="shared" si="1"/>
        <v>0</v>
      </c>
      <c r="E118" s="600"/>
      <c r="F118" s="612"/>
      <c r="G118" s="24"/>
    </row>
    <row r="119" spans="1:7" s="64" customFormat="1" x14ac:dyDescent="0.2">
      <c r="A119" s="608"/>
      <c r="B119" s="40"/>
      <c r="C119" s="134"/>
      <c r="D119" s="278">
        <f t="shared" si="1"/>
        <v>0</v>
      </c>
      <c r="E119" s="600"/>
      <c r="F119" s="612"/>
      <c r="G119" s="24"/>
    </row>
    <row r="120" spans="1:7" s="64" customFormat="1" x14ac:dyDescent="0.2">
      <c r="A120" s="608"/>
      <c r="B120" s="40"/>
      <c r="C120" s="134"/>
      <c r="D120" s="278">
        <f t="shared" si="1"/>
        <v>0</v>
      </c>
      <c r="E120" s="600"/>
      <c r="F120" s="612"/>
      <c r="G120" s="24"/>
    </row>
    <row r="121" spans="1:7" s="64" customFormat="1" x14ac:dyDescent="0.2">
      <c r="A121" s="608"/>
      <c r="B121" s="40"/>
      <c r="C121" s="134"/>
      <c r="D121" s="278">
        <f t="shared" si="1"/>
        <v>0</v>
      </c>
      <c r="E121" s="600"/>
      <c r="F121" s="612"/>
      <c r="G121" s="24"/>
    </row>
    <row r="122" spans="1:7" s="64" customFormat="1" x14ac:dyDescent="0.2">
      <c r="A122" s="608"/>
      <c r="B122" s="40"/>
      <c r="C122" s="134"/>
      <c r="D122" s="278">
        <f t="shared" si="1"/>
        <v>0</v>
      </c>
      <c r="E122" s="600"/>
      <c r="F122" s="612"/>
      <c r="G122" s="24"/>
    </row>
    <row r="123" spans="1:7" s="64" customFormat="1" x14ac:dyDescent="0.2">
      <c r="A123" s="608"/>
      <c r="B123" s="40"/>
      <c r="C123" s="134"/>
      <c r="D123" s="278">
        <f t="shared" si="1"/>
        <v>0</v>
      </c>
      <c r="E123" s="600"/>
      <c r="F123" s="612"/>
      <c r="G123" s="24"/>
    </row>
    <row r="124" spans="1:7" s="64" customFormat="1" x14ac:dyDescent="0.2">
      <c r="A124" s="608"/>
      <c r="B124" s="40"/>
      <c r="C124" s="134"/>
      <c r="D124" s="278">
        <f t="shared" si="1"/>
        <v>0</v>
      </c>
      <c r="E124" s="600"/>
      <c r="F124" s="612"/>
      <c r="G124" s="24"/>
    </row>
    <row r="125" spans="1:7" s="64" customFormat="1" x14ac:dyDescent="0.2">
      <c r="A125" s="608"/>
      <c r="B125" s="40"/>
      <c r="C125" s="134"/>
      <c r="D125" s="278">
        <f t="shared" si="1"/>
        <v>0</v>
      </c>
      <c r="E125" s="600"/>
      <c r="F125" s="612"/>
      <c r="G125" s="24"/>
    </row>
    <row r="126" spans="1:7" s="64" customFormat="1" x14ac:dyDescent="0.2">
      <c r="A126" s="608"/>
      <c r="B126" s="40"/>
      <c r="C126" s="134"/>
      <c r="D126" s="278">
        <f t="shared" si="1"/>
        <v>0</v>
      </c>
      <c r="E126" s="600"/>
      <c r="F126" s="612"/>
      <c r="G126" s="24"/>
    </row>
    <row r="127" spans="1:7" s="64" customFormat="1" x14ac:dyDescent="0.2">
      <c r="A127" s="608"/>
      <c r="B127" s="40"/>
      <c r="C127" s="134"/>
      <c r="D127" s="278">
        <f t="shared" si="1"/>
        <v>0</v>
      </c>
      <c r="E127" s="600"/>
      <c r="F127" s="612"/>
      <c r="G127" s="24"/>
    </row>
    <row r="128" spans="1:7" s="64" customFormat="1" x14ac:dyDescent="0.2">
      <c r="A128" s="608"/>
      <c r="B128" s="40"/>
      <c r="C128" s="134"/>
      <c r="D128" s="278">
        <f t="shared" si="1"/>
        <v>0</v>
      </c>
      <c r="E128" s="600"/>
      <c r="F128" s="612"/>
      <c r="G128" s="24"/>
    </row>
    <row r="129" spans="1:7" s="64" customFormat="1" x14ac:dyDescent="0.2">
      <c r="A129" s="608"/>
      <c r="B129" s="40"/>
      <c r="C129" s="134"/>
      <c r="D129" s="278">
        <f t="shared" si="1"/>
        <v>0</v>
      </c>
      <c r="E129" s="600"/>
      <c r="F129" s="612"/>
      <c r="G129" s="24"/>
    </row>
    <row r="130" spans="1:7" s="64" customFormat="1" x14ac:dyDescent="0.2">
      <c r="A130" s="608"/>
      <c r="B130" s="40"/>
      <c r="C130" s="134"/>
      <c r="D130" s="278">
        <f t="shared" si="1"/>
        <v>0</v>
      </c>
      <c r="E130" s="600"/>
      <c r="F130" s="612"/>
      <c r="G130" s="24"/>
    </row>
    <row r="131" spans="1:7" s="64" customFormat="1" x14ac:dyDescent="0.2">
      <c r="A131" s="608"/>
      <c r="B131" s="40"/>
      <c r="C131" s="134"/>
      <c r="D131" s="278">
        <f t="shared" si="1"/>
        <v>0</v>
      </c>
      <c r="E131" s="600"/>
      <c r="F131" s="612"/>
      <c r="G131" s="24"/>
    </row>
    <row r="132" spans="1:7" s="64" customFormat="1" x14ac:dyDescent="0.2">
      <c r="A132" s="608"/>
      <c r="B132" s="40"/>
      <c r="C132" s="134"/>
      <c r="D132" s="278">
        <f t="shared" si="1"/>
        <v>0</v>
      </c>
      <c r="E132" s="600"/>
      <c r="F132" s="612"/>
      <c r="G132" s="24"/>
    </row>
    <row r="133" spans="1:7" s="64" customFormat="1" x14ac:dyDescent="0.2">
      <c r="A133" s="608"/>
      <c r="B133" s="40"/>
      <c r="C133" s="134"/>
      <c r="D133" s="278">
        <f t="shared" si="1"/>
        <v>0</v>
      </c>
      <c r="E133" s="600"/>
      <c r="F133" s="612"/>
      <c r="G133" s="24"/>
    </row>
    <row r="134" spans="1:7" s="64" customFormat="1" x14ac:dyDescent="0.2">
      <c r="A134" s="608"/>
      <c r="B134" s="40"/>
      <c r="C134" s="134"/>
      <c r="D134" s="278">
        <f t="shared" si="1"/>
        <v>0</v>
      </c>
      <c r="E134" s="600"/>
      <c r="F134" s="612"/>
      <c r="G134" s="24"/>
    </row>
    <row r="135" spans="1:7" s="64" customFormat="1" x14ac:dyDescent="0.2">
      <c r="A135" s="608"/>
      <c r="B135" s="40"/>
      <c r="C135" s="134"/>
      <c r="D135" s="278">
        <f t="shared" si="1"/>
        <v>0</v>
      </c>
      <c r="E135" s="600"/>
      <c r="F135" s="612"/>
      <c r="G135" s="24"/>
    </row>
    <row r="136" spans="1:7" s="64" customFormat="1" x14ac:dyDescent="0.2">
      <c r="A136" s="608"/>
      <c r="B136" s="40"/>
      <c r="C136" s="134"/>
      <c r="D136" s="278">
        <f t="shared" si="1"/>
        <v>0</v>
      </c>
      <c r="E136" s="600"/>
      <c r="F136" s="612"/>
      <c r="G136" s="24"/>
    </row>
    <row r="137" spans="1:7" s="64" customFormat="1" x14ac:dyDescent="0.2">
      <c r="A137" s="608"/>
      <c r="B137" s="40"/>
      <c r="C137" s="134"/>
      <c r="D137" s="278">
        <f t="shared" si="1"/>
        <v>0</v>
      </c>
      <c r="E137" s="600"/>
      <c r="F137" s="612"/>
      <c r="G137" s="24"/>
    </row>
    <row r="138" spans="1:7" s="64" customFormat="1" x14ac:dyDescent="0.2">
      <c r="A138" s="608"/>
      <c r="B138" s="40"/>
      <c r="C138" s="134"/>
      <c r="D138" s="278">
        <f t="shared" si="1"/>
        <v>0</v>
      </c>
      <c r="E138" s="600"/>
      <c r="F138" s="612"/>
      <c r="G138" s="24"/>
    </row>
    <row r="139" spans="1:7" s="64" customFormat="1" x14ac:dyDescent="0.2">
      <c r="A139" s="608"/>
      <c r="B139" s="40"/>
      <c r="C139" s="134"/>
      <c r="D139" s="278">
        <f t="shared" si="1"/>
        <v>0</v>
      </c>
      <c r="E139" s="600"/>
      <c r="F139" s="612"/>
      <c r="G139" s="24"/>
    </row>
    <row r="140" spans="1:7" s="64" customFormat="1" x14ac:dyDescent="0.2">
      <c r="A140" s="608"/>
      <c r="B140" s="40"/>
      <c r="C140" s="134"/>
      <c r="D140" s="278">
        <f t="shared" si="1"/>
        <v>0</v>
      </c>
      <c r="E140" s="600"/>
      <c r="F140" s="612"/>
      <c r="G140" s="24"/>
    </row>
    <row r="141" spans="1:7" s="64" customFormat="1" x14ac:dyDescent="0.2">
      <c r="A141" s="608"/>
      <c r="B141" s="40"/>
      <c r="C141" s="134"/>
      <c r="D141" s="278">
        <f t="shared" si="1"/>
        <v>0</v>
      </c>
      <c r="E141" s="600"/>
      <c r="F141" s="612"/>
      <c r="G141" s="24"/>
    </row>
    <row r="142" spans="1:7" s="64" customFormat="1" x14ac:dyDescent="0.2">
      <c r="A142" s="609"/>
      <c r="B142" s="40"/>
      <c r="C142" s="134"/>
      <c r="D142" s="278">
        <f t="shared" si="1"/>
        <v>0</v>
      </c>
      <c r="E142" s="600"/>
      <c r="F142" s="612"/>
      <c r="G142" s="24"/>
    </row>
    <row r="143" spans="1:7" s="64" customFormat="1" x14ac:dyDescent="0.2">
      <c r="A143" s="610"/>
      <c r="B143" s="30"/>
      <c r="C143" s="124"/>
      <c r="D143" s="278">
        <f t="shared" si="1"/>
        <v>0</v>
      </c>
      <c r="E143" s="601"/>
      <c r="F143" s="613"/>
      <c r="G143" s="24"/>
    </row>
    <row r="144" spans="1:7" s="64" customFormat="1" x14ac:dyDescent="0.2">
      <c r="A144" s="610"/>
      <c r="B144" s="30"/>
      <c r="C144" s="124"/>
      <c r="D144" s="278">
        <f t="shared" si="1"/>
        <v>0</v>
      </c>
      <c r="E144" s="601"/>
      <c r="F144" s="613"/>
      <c r="G144" s="24"/>
    </row>
    <row r="145" spans="1:8" s="64" customFormat="1" x14ac:dyDescent="0.2">
      <c r="A145" s="610"/>
      <c r="B145" s="30"/>
      <c r="C145" s="124"/>
      <c r="D145" s="278">
        <f t="shared" si="1"/>
        <v>0</v>
      </c>
      <c r="E145" s="601"/>
      <c r="F145" s="613"/>
      <c r="G145" s="24"/>
    </row>
    <row r="146" spans="1:8" s="64" customFormat="1" x14ac:dyDescent="0.2">
      <c r="A146" s="610"/>
      <c r="B146" s="30"/>
      <c r="C146" s="124"/>
      <c r="D146" s="278">
        <f t="shared" si="1"/>
        <v>0</v>
      </c>
      <c r="E146" s="601"/>
      <c r="F146" s="613"/>
      <c r="G146" s="24"/>
    </row>
    <row r="147" spans="1:8" s="64" customFormat="1" x14ac:dyDescent="0.2">
      <c r="A147" s="610"/>
      <c r="B147" s="30"/>
      <c r="C147" s="124"/>
      <c r="D147" s="278">
        <f t="shared" si="1"/>
        <v>0</v>
      </c>
      <c r="E147" s="601"/>
      <c r="F147" s="613"/>
      <c r="G147" s="24"/>
    </row>
    <row r="148" spans="1:8" s="64" customFormat="1" x14ac:dyDescent="0.2">
      <c r="A148" s="610"/>
      <c r="B148" s="30"/>
      <c r="C148" s="124"/>
      <c r="D148" s="278">
        <f t="shared" si="1"/>
        <v>0</v>
      </c>
      <c r="E148" s="601"/>
      <c r="F148" s="613"/>
      <c r="G148" s="24"/>
    </row>
    <row r="149" spans="1:8" s="64" customFormat="1" x14ac:dyDescent="0.2">
      <c r="A149" s="610"/>
      <c r="B149" s="30"/>
      <c r="C149" s="124"/>
      <c r="D149" s="278">
        <f t="shared" si="1"/>
        <v>0</v>
      </c>
      <c r="E149" s="601"/>
      <c r="F149" s="613"/>
      <c r="G149" s="24"/>
    </row>
    <row r="150" spans="1:8" s="64" customFormat="1" x14ac:dyDescent="0.2">
      <c r="A150" s="610"/>
      <c r="B150" s="30"/>
      <c r="C150" s="124"/>
      <c r="D150" s="278">
        <f t="shared" ref="D150:D151" si="2">B150*C150</f>
        <v>0</v>
      </c>
      <c r="E150" s="601"/>
      <c r="F150" s="613"/>
      <c r="G150" s="24"/>
    </row>
    <row r="151" spans="1:8" s="64" customFormat="1" ht="13.5" thickBot="1" x14ac:dyDescent="0.25">
      <c r="A151" s="610"/>
      <c r="B151" s="30"/>
      <c r="C151" s="124"/>
      <c r="D151" s="278">
        <f t="shared" si="2"/>
        <v>0</v>
      </c>
      <c r="E151" s="601"/>
      <c r="F151" s="613"/>
      <c r="G151" s="24"/>
    </row>
    <row r="152" spans="1:8" ht="13.5" thickBot="1" x14ac:dyDescent="0.25">
      <c r="A152" s="1248" t="s">
        <v>294</v>
      </c>
      <c r="B152" s="1249"/>
      <c r="C152" s="1250"/>
      <c r="D152" s="279">
        <f>SUM(D83:D151)</f>
        <v>0</v>
      </c>
      <c r="E152" s="1244"/>
      <c r="F152" s="1245"/>
    </row>
    <row r="153" spans="1:8" ht="13.5" thickBot="1" x14ac:dyDescent="0.25">
      <c r="A153" s="256"/>
      <c r="B153" s="257"/>
      <c r="C153" s="257"/>
      <c r="D153" s="258"/>
      <c r="E153" s="259"/>
      <c r="F153" s="260"/>
    </row>
    <row r="154" spans="1:8" s="21" customFormat="1" ht="15.75" thickBot="1" x14ac:dyDescent="0.25">
      <c r="A154" s="1210" t="s">
        <v>269</v>
      </c>
      <c r="B154" s="1211"/>
      <c r="C154" s="1211"/>
      <c r="D154" s="1211"/>
      <c r="E154" s="1211"/>
      <c r="F154" s="1211"/>
      <c r="G154" s="1211"/>
      <c r="H154" s="1212"/>
    </row>
    <row r="155" spans="1:8" s="64" customFormat="1" ht="15.75" customHeight="1" x14ac:dyDescent="0.2">
      <c r="A155" s="614"/>
      <c r="B155" s="33"/>
      <c r="C155" s="135"/>
      <c r="D155" s="280">
        <f>B155*C155</f>
        <v>0</v>
      </c>
      <c r="E155" s="596"/>
      <c r="F155" s="616"/>
      <c r="G155" s="24"/>
    </row>
    <row r="156" spans="1:8" s="64" customFormat="1" ht="15.75" customHeight="1" x14ac:dyDescent="0.2">
      <c r="A156" s="615"/>
      <c r="B156" s="43"/>
      <c r="C156" s="136"/>
      <c r="D156" s="281">
        <f>B156*C156</f>
        <v>0</v>
      </c>
      <c r="E156" s="597"/>
      <c r="F156" s="617"/>
      <c r="G156" s="24"/>
    </row>
    <row r="157" spans="1:8" s="64" customFormat="1" x14ac:dyDescent="0.2">
      <c r="A157" s="615"/>
      <c r="B157" s="43"/>
      <c r="C157" s="136"/>
      <c r="D157" s="281">
        <f t="shared" ref="D157:D215" si="3">B157*C157</f>
        <v>0</v>
      </c>
      <c r="E157" s="597"/>
      <c r="F157" s="617"/>
      <c r="G157" s="24"/>
    </row>
    <row r="158" spans="1:8" s="64" customFormat="1" x14ac:dyDescent="0.2">
      <c r="A158" s="615"/>
      <c r="B158" s="43"/>
      <c r="C158" s="136"/>
      <c r="D158" s="281">
        <f t="shared" si="3"/>
        <v>0</v>
      </c>
      <c r="E158" s="597"/>
      <c r="F158" s="617"/>
      <c r="G158" s="24"/>
    </row>
    <row r="159" spans="1:8" s="64" customFormat="1" x14ac:dyDescent="0.2">
      <c r="A159" s="615"/>
      <c r="B159" s="43"/>
      <c r="C159" s="136"/>
      <c r="D159" s="281">
        <f t="shared" si="3"/>
        <v>0</v>
      </c>
      <c r="E159" s="597"/>
      <c r="F159" s="617"/>
      <c r="G159" s="24"/>
    </row>
    <row r="160" spans="1:8" s="64" customFormat="1" x14ac:dyDescent="0.2">
      <c r="A160" s="615"/>
      <c r="B160" s="43"/>
      <c r="C160" s="136"/>
      <c r="D160" s="281">
        <f t="shared" si="3"/>
        <v>0</v>
      </c>
      <c r="E160" s="597"/>
      <c r="F160" s="617"/>
      <c r="G160" s="24"/>
    </row>
    <row r="161" spans="1:7" s="64" customFormat="1" x14ac:dyDescent="0.2">
      <c r="A161" s="615"/>
      <c r="B161" s="43"/>
      <c r="C161" s="136"/>
      <c r="D161" s="281">
        <f t="shared" si="3"/>
        <v>0</v>
      </c>
      <c r="E161" s="597"/>
      <c r="F161" s="617"/>
      <c r="G161" s="24"/>
    </row>
    <row r="162" spans="1:7" s="64" customFormat="1" x14ac:dyDescent="0.2">
      <c r="A162" s="615"/>
      <c r="B162" s="43"/>
      <c r="C162" s="136"/>
      <c r="D162" s="281">
        <f t="shared" si="3"/>
        <v>0</v>
      </c>
      <c r="E162" s="597"/>
      <c r="F162" s="617"/>
      <c r="G162" s="24"/>
    </row>
    <row r="163" spans="1:7" s="64" customFormat="1" x14ac:dyDescent="0.2">
      <c r="A163" s="615"/>
      <c r="B163" s="43"/>
      <c r="C163" s="136"/>
      <c r="D163" s="281">
        <f t="shared" si="3"/>
        <v>0</v>
      </c>
      <c r="E163" s="597"/>
      <c r="F163" s="617"/>
      <c r="G163" s="24"/>
    </row>
    <row r="164" spans="1:7" s="64" customFormat="1" x14ac:dyDescent="0.2">
      <c r="A164" s="615"/>
      <c r="B164" s="43"/>
      <c r="C164" s="136"/>
      <c r="D164" s="281">
        <f t="shared" si="3"/>
        <v>0</v>
      </c>
      <c r="E164" s="597"/>
      <c r="F164" s="617"/>
      <c r="G164" s="24"/>
    </row>
    <row r="165" spans="1:7" s="64" customFormat="1" x14ac:dyDescent="0.2">
      <c r="A165" s="615"/>
      <c r="B165" s="43"/>
      <c r="C165" s="136"/>
      <c r="D165" s="281">
        <f t="shared" si="3"/>
        <v>0</v>
      </c>
      <c r="E165" s="597"/>
      <c r="F165" s="617"/>
      <c r="G165" s="24"/>
    </row>
    <row r="166" spans="1:7" s="64" customFormat="1" x14ac:dyDescent="0.2">
      <c r="A166" s="615"/>
      <c r="B166" s="43"/>
      <c r="C166" s="136"/>
      <c r="D166" s="281">
        <f t="shared" si="3"/>
        <v>0</v>
      </c>
      <c r="E166" s="597"/>
      <c r="F166" s="617"/>
      <c r="G166" s="24"/>
    </row>
    <row r="167" spans="1:7" s="64" customFormat="1" x14ac:dyDescent="0.2">
      <c r="A167" s="615"/>
      <c r="B167" s="43"/>
      <c r="C167" s="136"/>
      <c r="D167" s="281">
        <f t="shared" si="3"/>
        <v>0</v>
      </c>
      <c r="E167" s="597"/>
      <c r="F167" s="617"/>
      <c r="G167" s="24"/>
    </row>
    <row r="168" spans="1:7" s="64" customFormat="1" x14ac:dyDescent="0.2">
      <c r="A168" s="615"/>
      <c r="B168" s="43"/>
      <c r="C168" s="136"/>
      <c r="D168" s="281">
        <f t="shared" si="3"/>
        <v>0</v>
      </c>
      <c r="E168" s="597"/>
      <c r="F168" s="617"/>
      <c r="G168" s="24"/>
    </row>
    <row r="169" spans="1:7" s="64" customFormat="1" x14ac:dyDescent="0.2">
      <c r="A169" s="615"/>
      <c r="B169" s="43"/>
      <c r="C169" s="136"/>
      <c r="D169" s="281">
        <f t="shared" si="3"/>
        <v>0</v>
      </c>
      <c r="E169" s="597"/>
      <c r="F169" s="617"/>
      <c r="G169" s="24"/>
    </row>
    <row r="170" spans="1:7" s="64" customFormat="1" x14ac:dyDescent="0.2">
      <c r="A170" s="615"/>
      <c r="B170" s="43"/>
      <c r="C170" s="136"/>
      <c r="D170" s="281">
        <f t="shared" si="3"/>
        <v>0</v>
      </c>
      <c r="E170" s="597"/>
      <c r="F170" s="617"/>
      <c r="G170" s="24"/>
    </row>
    <row r="171" spans="1:7" s="64" customFormat="1" x14ac:dyDescent="0.2">
      <c r="A171" s="615"/>
      <c r="B171" s="43"/>
      <c r="C171" s="136"/>
      <c r="D171" s="281">
        <f t="shared" si="3"/>
        <v>0</v>
      </c>
      <c r="E171" s="597"/>
      <c r="F171" s="617"/>
      <c r="G171" s="24"/>
    </row>
    <row r="172" spans="1:7" s="64" customFormat="1" x14ac:dyDescent="0.2">
      <c r="A172" s="615"/>
      <c r="B172" s="43"/>
      <c r="C172" s="136"/>
      <c r="D172" s="281">
        <f t="shared" si="3"/>
        <v>0</v>
      </c>
      <c r="E172" s="597"/>
      <c r="F172" s="617"/>
      <c r="G172" s="24"/>
    </row>
    <row r="173" spans="1:7" s="64" customFormat="1" x14ac:dyDescent="0.2">
      <c r="A173" s="615"/>
      <c r="B173" s="43"/>
      <c r="C173" s="136"/>
      <c r="D173" s="281">
        <f t="shared" si="3"/>
        <v>0</v>
      </c>
      <c r="E173" s="597"/>
      <c r="F173" s="617"/>
      <c r="G173" s="24"/>
    </row>
    <row r="174" spans="1:7" s="64" customFormat="1" x14ac:dyDescent="0.2">
      <c r="A174" s="615"/>
      <c r="B174" s="43"/>
      <c r="C174" s="136"/>
      <c r="D174" s="281">
        <f t="shared" si="3"/>
        <v>0</v>
      </c>
      <c r="E174" s="597"/>
      <c r="F174" s="617"/>
      <c r="G174" s="24"/>
    </row>
    <row r="175" spans="1:7" s="64" customFormat="1" x14ac:dyDescent="0.2">
      <c r="A175" s="615"/>
      <c r="B175" s="43"/>
      <c r="C175" s="136"/>
      <c r="D175" s="281">
        <f t="shared" si="3"/>
        <v>0</v>
      </c>
      <c r="E175" s="597"/>
      <c r="F175" s="617"/>
      <c r="G175" s="24"/>
    </row>
    <row r="176" spans="1:7" s="64" customFormat="1" x14ac:dyDescent="0.2">
      <c r="A176" s="615"/>
      <c r="B176" s="43"/>
      <c r="C176" s="136"/>
      <c r="D176" s="281">
        <f t="shared" si="3"/>
        <v>0</v>
      </c>
      <c r="E176" s="597"/>
      <c r="F176" s="617"/>
      <c r="G176" s="24"/>
    </row>
    <row r="177" spans="1:7" s="64" customFormat="1" x14ac:dyDescent="0.2">
      <c r="A177" s="615"/>
      <c r="B177" s="43"/>
      <c r="C177" s="136"/>
      <c r="D177" s="281">
        <f t="shared" si="3"/>
        <v>0</v>
      </c>
      <c r="E177" s="597"/>
      <c r="F177" s="617"/>
      <c r="G177" s="24"/>
    </row>
    <row r="178" spans="1:7" s="64" customFormat="1" x14ac:dyDescent="0.2">
      <c r="A178" s="615"/>
      <c r="B178" s="43"/>
      <c r="C178" s="136"/>
      <c r="D178" s="281">
        <f t="shared" si="3"/>
        <v>0</v>
      </c>
      <c r="E178" s="597"/>
      <c r="F178" s="617"/>
      <c r="G178" s="24"/>
    </row>
    <row r="179" spans="1:7" s="64" customFormat="1" x14ac:dyDescent="0.2">
      <c r="A179" s="615"/>
      <c r="B179" s="43"/>
      <c r="C179" s="136"/>
      <c r="D179" s="281">
        <f t="shared" si="3"/>
        <v>0</v>
      </c>
      <c r="E179" s="597"/>
      <c r="F179" s="617"/>
      <c r="G179" s="24"/>
    </row>
    <row r="180" spans="1:7" s="64" customFormat="1" x14ac:dyDescent="0.2">
      <c r="A180" s="615"/>
      <c r="B180" s="43"/>
      <c r="C180" s="136"/>
      <c r="D180" s="281">
        <f t="shared" si="3"/>
        <v>0</v>
      </c>
      <c r="E180" s="597"/>
      <c r="F180" s="617"/>
      <c r="G180" s="24"/>
    </row>
    <row r="181" spans="1:7" s="64" customFormat="1" x14ac:dyDescent="0.2">
      <c r="A181" s="615"/>
      <c r="B181" s="43"/>
      <c r="C181" s="136"/>
      <c r="D181" s="281">
        <f t="shared" si="3"/>
        <v>0</v>
      </c>
      <c r="E181" s="597"/>
      <c r="F181" s="617"/>
      <c r="G181" s="24"/>
    </row>
    <row r="182" spans="1:7" s="64" customFormat="1" x14ac:dyDescent="0.2">
      <c r="A182" s="615"/>
      <c r="B182" s="43"/>
      <c r="C182" s="136"/>
      <c r="D182" s="281">
        <f t="shared" si="3"/>
        <v>0</v>
      </c>
      <c r="E182" s="597"/>
      <c r="F182" s="617"/>
      <c r="G182" s="24"/>
    </row>
    <row r="183" spans="1:7" s="64" customFormat="1" x14ac:dyDescent="0.2">
      <c r="A183" s="615"/>
      <c r="B183" s="43"/>
      <c r="C183" s="136"/>
      <c r="D183" s="281">
        <f t="shared" si="3"/>
        <v>0</v>
      </c>
      <c r="E183" s="597"/>
      <c r="F183" s="617"/>
      <c r="G183" s="24"/>
    </row>
    <row r="184" spans="1:7" s="64" customFormat="1" x14ac:dyDescent="0.2">
      <c r="A184" s="615"/>
      <c r="B184" s="43"/>
      <c r="C184" s="136"/>
      <c r="D184" s="281">
        <f t="shared" si="3"/>
        <v>0</v>
      </c>
      <c r="E184" s="597"/>
      <c r="F184" s="617"/>
      <c r="G184" s="24"/>
    </row>
    <row r="185" spans="1:7" s="64" customFormat="1" x14ac:dyDescent="0.2">
      <c r="A185" s="615"/>
      <c r="B185" s="43"/>
      <c r="C185" s="136"/>
      <c r="D185" s="281">
        <f t="shared" si="3"/>
        <v>0</v>
      </c>
      <c r="E185" s="597"/>
      <c r="F185" s="617"/>
      <c r="G185" s="24"/>
    </row>
    <row r="186" spans="1:7" s="64" customFormat="1" x14ac:dyDescent="0.2">
      <c r="A186" s="615"/>
      <c r="B186" s="43"/>
      <c r="C186" s="136"/>
      <c r="D186" s="281">
        <f t="shared" si="3"/>
        <v>0</v>
      </c>
      <c r="E186" s="597"/>
      <c r="F186" s="617"/>
      <c r="G186" s="24"/>
    </row>
    <row r="187" spans="1:7" s="64" customFormat="1" x14ac:dyDescent="0.2">
      <c r="A187" s="615"/>
      <c r="B187" s="43"/>
      <c r="C187" s="136"/>
      <c r="D187" s="281">
        <f t="shared" si="3"/>
        <v>0</v>
      </c>
      <c r="E187" s="597"/>
      <c r="F187" s="617"/>
      <c r="G187" s="24"/>
    </row>
    <row r="188" spans="1:7" s="64" customFormat="1" x14ac:dyDescent="0.2">
      <c r="A188" s="615"/>
      <c r="B188" s="43"/>
      <c r="C188" s="136"/>
      <c r="D188" s="281">
        <f t="shared" si="3"/>
        <v>0</v>
      </c>
      <c r="E188" s="597"/>
      <c r="F188" s="617"/>
      <c r="G188" s="24"/>
    </row>
    <row r="189" spans="1:7" s="64" customFormat="1" x14ac:dyDescent="0.2">
      <c r="A189" s="615"/>
      <c r="B189" s="43"/>
      <c r="C189" s="136"/>
      <c r="D189" s="281">
        <f t="shared" si="3"/>
        <v>0</v>
      </c>
      <c r="E189" s="597"/>
      <c r="F189" s="617"/>
      <c r="G189" s="24"/>
    </row>
    <row r="190" spans="1:7" s="64" customFormat="1" x14ac:dyDescent="0.2">
      <c r="A190" s="615"/>
      <c r="B190" s="43"/>
      <c r="C190" s="136"/>
      <c r="D190" s="281">
        <f t="shared" si="3"/>
        <v>0</v>
      </c>
      <c r="E190" s="597"/>
      <c r="F190" s="617"/>
      <c r="G190" s="24"/>
    </row>
    <row r="191" spans="1:7" s="64" customFormat="1" x14ac:dyDescent="0.2">
      <c r="A191" s="615"/>
      <c r="B191" s="43"/>
      <c r="C191" s="136"/>
      <c r="D191" s="281">
        <f t="shared" si="3"/>
        <v>0</v>
      </c>
      <c r="E191" s="597"/>
      <c r="F191" s="617"/>
      <c r="G191" s="24"/>
    </row>
    <row r="192" spans="1:7" s="64" customFormat="1" x14ac:dyDescent="0.2">
      <c r="A192" s="615"/>
      <c r="B192" s="43"/>
      <c r="C192" s="136"/>
      <c r="D192" s="281">
        <f t="shared" si="3"/>
        <v>0</v>
      </c>
      <c r="E192" s="597"/>
      <c r="F192" s="617"/>
      <c r="G192" s="24"/>
    </row>
    <row r="193" spans="1:7" s="64" customFormat="1" x14ac:dyDescent="0.2">
      <c r="A193" s="615"/>
      <c r="B193" s="43"/>
      <c r="C193" s="136"/>
      <c r="D193" s="281">
        <f t="shared" si="3"/>
        <v>0</v>
      </c>
      <c r="E193" s="597"/>
      <c r="F193" s="617"/>
      <c r="G193" s="24"/>
    </row>
    <row r="194" spans="1:7" s="64" customFormat="1" x14ac:dyDescent="0.2">
      <c r="A194" s="615"/>
      <c r="B194" s="43"/>
      <c r="C194" s="136"/>
      <c r="D194" s="281">
        <f t="shared" si="3"/>
        <v>0</v>
      </c>
      <c r="E194" s="597"/>
      <c r="F194" s="617"/>
      <c r="G194" s="24"/>
    </row>
    <row r="195" spans="1:7" s="64" customFormat="1" x14ac:dyDescent="0.2">
      <c r="A195" s="615"/>
      <c r="B195" s="43"/>
      <c r="C195" s="136"/>
      <c r="D195" s="281">
        <f t="shared" si="3"/>
        <v>0</v>
      </c>
      <c r="E195" s="597"/>
      <c r="F195" s="617"/>
      <c r="G195" s="24"/>
    </row>
    <row r="196" spans="1:7" s="64" customFormat="1" x14ac:dyDescent="0.2">
      <c r="A196" s="615"/>
      <c r="B196" s="43"/>
      <c r="C196" s="136"/>
      <c r="D196" s="281">
        <f t="shared" si="3"/>
        <v>0</v>
      </c>
      <c r="E196" s="597"/>
      <c r="F196" s="617"/>
      <c r="G196" s="24"/>
    </row>
    <row r="197" spans="1:7" s="64" customFormat="1" x14ac:dyDescent="0.2">
      <c r="A197" s="615"/>
      <c r="B197" s="43"/>
      <c r="C197" s="136"/>
      <c r="D197" s="281">
        <f t="shared" si="3"/>
        <v>0</v>
      </c>
      <c r="E197" s="597"/>
      <c r="F197" s="617"/>
      <c r="G197" s="24"/>
    </row>
    <row r="198" spans="1:7" s="64" customFormat="1" x14ac:dyDescent="0.2">
      <c r="A198" s="615"/>
      <c r="B198" s="43"/>
      <c r="C198" s="136"/>
      <c r="D198" s="281">
        <f t="shared" si="3"/>
        <v>0</v>
      </c>
      <c r="E198" s="597"/>
      <c r="F198" s="617"/>
      <c r="G198" s="24"/>
    </row>
    <row r="199" spans="1:7" s="64" customFormat="1" x14ac:dyDescent="0.2">
      <c r="A199" s="615"/>
      <c r="B199" s="43"/>
      <c r="C199" s="136"/>
      <c r="D199" s="281">
        <f t="shared" si="3"/>
        <v>0</v>
      </c>
      <c r="E199" s="597"/>
      <c r="F199" s="617"/>
      <c r="G199" s="24"/>
    </row>
    <row r="200" spans="1:7" s="64" customFormat="1" x14ac:dyDescent="0.2">
      <c r="A200" s="615"/>
      <c r="B200" s="43"/>
      <c r="C200" s="136"/>
      <c r="D200" s="281">
        <f t="shared" si="3"/>
        <v>0</v>
      </c>
      <c r="E200" s="597"/>
      <c r="F200" s="617"/>
      <c r="G200" s="24"/>
    </row>
    <row r="201" spans="1:7" s="64" customFormat="1" x14ac:dyDescent="0.2">
      <c r="A201" s="615"/>
      <c r="B201" s="43"/>
      <c r="C201" s="136"/>
      <c r="D201" s="281">
        <f t="shared" si="3"/>
        <v>0</v>
      </c>
      <c r="E201" s="597"/>
      <c r="F201" s="617"/>
      <c r="G201" s="24"/>
    </row>
    <row r="202" spans="1:7" s="64" customFormat="1" x14ac:dyDescent="0.2">
      <c r="A202" s="615"/>
      <c r="B202" s="43"/>
      <c r="C202" s="136"/>
      <c r="D202" s="281">
        <f t="shared" si="3"/>
        <v>0</v>
      </c>
      <c r="E202" s="597"/>
      <c r="F202" s="617"/>
      <c r="G202" s="24"/>
    </row>
    <row r="203" spans="1:7" s="64" customFormat="1" x14ac:dyDescent="0.2">
      <c r="A203" s="615"/>
      <c r="B203" s="43"/>
      <c r="C203" s="136"/>
      <c r="D203" s="281">
        <f t="shared" si="3"/>
        <v>0</v>
      </c>
      <c r="E203" s="597"/>
      <c r="F203" s="617"/>
      <c r="G203" s="24"/>
    </row>
    <row r="204" spans="1:7" s="64" customFormat="1" x14ac:dyDescent="0.2">
      <c r="A204" s="615"/>
      <c r="B204" s="43"/>
      <c r="C204" s="136"/>
      <c r="D204" s="281">
        <f t="shared" si="3"/>
        <v>0</v>
      </c>
      <c r="E204" s="597"/>
      <c r="F204" s="617"/>
      <c r="G204" s="24"/>
    </row>
    <row r="205" spans="1:7" s="64" customFormat="1" x14ac:dyDescent="0.2">
      <c r="A205" s="615"/>
      <c r="B205" s="43"/>
      <c r="C205" s="136"/>
      <c r="D205" s="281">
        <f t="shared" si="3"/>
        <v>0</v>
      </c>
      <c r="E205" s="597"/>
      <c r="F205" s="617"/>
      <c r="G205" s="24"/>
    </row>
    <row r="206" spans="1:7" s="64" customFormat="1" x14ac:dyDescent="0.2">
      <c r="A206" s="615"/>
      <c r="B206" s="43"/>
      <c r="C206" s="136"/>
      <c r="D206" s="281">
        <f t="shared" si="3"/>
        <v>0</v>
      </c>
      <c r="E206" s="597"/>
      <c r="F206" s="617"/>
      <c r="G206" s="24"/>
    </row>
    <row r="207" spans="1:7" s="64" customFormat="1" x14ac:dyDescent="0.2">
      <c r="A207" s="615"/>
      <c r="B207" s="43"/>
      <c r="C207" s="136"/>
      <c r="D207" s="281">
        <f t="shared" si="3"/>
        <v>0</v>
      </c>
      <c r="E207" s="597"/>
      <c r="F207" s="617"/>
      <c r="G207" s="24"/>
    </row>
    <row r="208" spans="1:7" s="64" customFormat="1" x14ac:dyDescent="0.2">
      <c r="A208" s="615"/>
      <c r="B208" s="43"/>
      <c r="C208" s="136"/>
      <c r="D208" s="281">
        <f t="shared" si="3"/>
        <v>0</v>
      </c>
      <c r="E208" s="597"/>
      <c r="F208" s="617"/>
      <c r="G208" s="24"/>
    </row>
    <row r="209" spans="1:8" s="64" customFormat="1" x14ac:dyDescent="0.2">
      <c r="A209" s="615"/>
      <c r="B209" s="43"/>
      <c r="C209" s="136"/>
      <c r="D209" s="281">
        <f t="shared" si="3"/>
        <v>0</v>
      </c>
      <c r="E209" s="597"/>
      <c r="F209" s="617"/>
      <c r="G209" s="24"/>
    </row>
    <row r="210" spans="1:8" s="64" customFormat="1" x14ac:dyDescent="0.2">
      <c r="A210" s="615"/>
      <c r="B210" s="43"/>
      <c r="C210" s="136"/>
      <c r="D210" s="281">
        <f t="shared" si="3"/>
        <v>0</v>
      </c>
      <c r="E210" s="597"/>
      <c r="F210" s="617"/>
      <c r="G210" s="24"/>
    </row>
    <row r="211" spans="1:8" s="64" customFormat="1" x14ac:dyDescent="0.2">
      <c r="A211" s="615"/>
      <c r="B211" s="43"/>
      <c r="C211" s="136"/>
      <c r="D211" s="281">
        <f t="shared" si="3"/>
        <v>0</v>
      </c>
      <c r="E211" s="597"/>
      <c r="F211" s="617"/>
      <c r="G211" s="24"/>
    </row>
    <row r="212" spans="1:8" s="64" customFormat="1" x14ac:dyDescent="0.2">
      <c r="A212" s="592"/>
      <c r="B212" s="43"/>
      <c r="C212" s="136"/>
      <c r="D212" s="281">
        <f t="shared" si="3"/>
        <v>0</v>
      </c>
      <c r="E212" s="597"/>
      <c r="F212" s="617"/>
      <c r="G212" s="24"/>
    </row>
    <row r="213" spans="1:8" s="64" customFormat="1" x14ac:dyDescent="0.2">
      <c r="A213" s="593"/>
      <c r="B213" s="35"/>
      <c r="C213" s="126"/>
      <c r="D213" s="281">
        <f t="shared" si="3"/>
        <v>0</v>
      </c>
      <c r="E213" s="598"/>
      <c r="F213" s="618"/>
      <c r="G213" s="24"/>
    </row>
    <row r="214" spans="1:8" s="64" customFormat="1" x14ac:dyDescent="0.2">
      <c r="A214" s="593"/>
      <c r="B214" s="35"/>
      <c r="C214" s="126"/>
      <c r="D214" s="281">
        <f t="shared" si="3"/>
        <v>0</v>
      </c>
      <c r="E214" s="598"/>
      <c r="F214" s="618"/>
      <c r="G214" s="24"/>
    </row>
    <row r="215" spans="1:8" s="64" customFormat="1" x14ac:dyDescent="0.2">
      <c r="A215" s="593"/>
      <c r="B215" s="35"/>
      <c r="C215" s="126"/>
      <c r="D215" s="281">
        <f t="shared" si="3"/>
        <v>0</v>
      </c>
      <c r="E215" s="598"/>
      <c r="F215" s="618"/>
      <c r="G215" s="24"/>
    </row>
    <row r="216" spans="1:8" s="64" customFormat="1" x14ac:dyDescent="0.2">
      <c r="A216" s="593"/>
      <c r="B216" s="35"/>
      <c r="C216" s="126"/>
      <c r="D216" s="282">
        <f t="shared" ref="D216:D221" si="4">B216*C216</f>
        <v>0</v>
      </c>
      <c r="E216" s="598"/>
      <c r="F216" s="618"/>
      <c r="G216" s="24"/>
    </row>
    <row r="217" spans="1:8" s="64" customFormat="1" x14ac:dyDescent="0.2">
      <c r="A217" s="593"/>
      <c r="B217" s="35"/>
      <c r="C217" s="126"/>
      <c r="D217" s="282">
        <f t="shared" si="4"/>
        <v>0</v>
      </c>
      <c r="E217" s="598"/>
      <c r="F217" s="618"/>
      <c r="G217" s="24"/>
    </row>
    <row r="218" spans="1:8" s="64" customFormat="1" x14ac:dyDescent="0.2">
      <c r="A218" s="593"/>
      <c r="B218" s="35"/>
      <c r="C218" s="126"/>
      <c r="D218" s="282">
        <f t="shared" si="4"/>
        <v>0</v>
      </c>
      <c r="E218" s="598"/>
      <c r="F218" s="618"/>
      <c r="G218" s="24"/>
    </row>
    <row r="219" spans="1:8" s="64" customFormat="1" x14ac:dyDescent="0.2">
      <c r="A219" s="593"/>
      <c r="B219" s="35"/>
      <c r="C219" s="126"/>
      <c r="D219" s="282">
        <f t="shared" si="4"/>
        <v>0</v>
      </c>
      <c r="E219" s="598"/>
      <c r="F219" s="618"/>
      <c r="G219" s="24"/>
    </row>
    <row r="220" spans="1:8" s="64" customFormat="1" x14ac:dyDescent="0.2">
      <c r="A220" s="593"/>
      <c r="B220" s="35"/>
      <c r="C220" s="126"/>
      <c r="D220" s="282">
        <f t="shared" si="4"/>
        <v>0</v>
      </c>
      <c r="E220" s="598"/>
      <c r="F220" s="618"/>
      <c r="G220" s="24"/>
    </row>
    <row r="221" spans="1:8" s="64" customFormat="1" ht="13.5" thickBot="1" x14ac:dyDescent="0.25">
      <c r="A221" s="593"/>
      <c r="B221" s="35"/>
      <c r="C221" s="126"/>
      <c r="D221" s="282">
        <f t="shared" si="4"/>
        <v>0</v>
      </c>
      <c r="E221" s="598"/>
      <c r="F221" s="618"/>
      <c r="G221" s="24"/>
    </row>
    <row r="222" spans="1:8" ht="13.5" thickBot="1" x14ac:dyDescent="0.25">
      <c r="A222" s="1269" t="s">
        <v>295</v>
      </c>
      <c r="B222" s="1270"/>
      <c r="C222" s="1271"/>
      <c r="D222" s="283">
        <f>SUM(D155:D221)</f>
        <v>0</v>
      </c>
      <c r="E222" s="1257"/>
      <c r="F222" s="1258"/>
    </row>
    <row r="223" spans="1:8" ht="13.5" thickBot="1" x14ac:dyDescent="0.25">
      <c r="A223" s="1231"/>
      <c r="B223" s="1232"/>
      <c r="C223" s="1232"/>
      <c r="D223" s="1232"/>
      <c r="E223" s="1232"/>
      <c r="F223" s="1233"/>
    </row>
    <row r="224" spans="1:8" s="21" customFormat="1" ht="16.5" customHeight="1" thickBot="1" x14ac:dyDescent="0.25">
      <c r="A224" s="1228" t="s">
        <v>270</v>
      </c>
      <c r="B224" s="1229"/>
      <c r="C224" s="1229"/>
      <c r="D224" s="1229"/>
      <c r="E224" s="1229"/>
      <c r="F224" s="1229"/>
      <c r="G224" s="1229"/>
      <c r="H224" s="1230"/>
    </row>
    <row r="225" spans="1:6" x14ac:dyDescent="0.2">
      <c r="A225" s="722"/>
      <c r="B225" s="723"/>
      <c r="C225" s="712"/>
      <c r="D225" s="713">
        <f>B225*C225</f>
        <v>0</v>
      </c>
      <c r="E225" s="714"/>
      <c r="F225" s="724"/>
    </row>
    <row r="226" spans="1:6" x14ac:dyDescent="0.2">
      <c r="A226" s="725"/>
      <c r="B226" s="691"/>
      <c r="C226" s="715"/>
      <c r="D226" s="695">
        <f>B226*C226</f>
        <v>0</v>
      </c>
      <c r="E226" s="716"/>
      <c r="F226" s="726"/>
    </row>
    <row r="227" spans="1:6" x14ac:dyDescent="0.2">
      <c r="A227" s="725"/>
      <c r="B227" s="691"/>
      <c r="C227" s="715"/>
      <c r="D227" s="695">
        <f t="shared" ref="D227:D290" si="5">B227*C227</f>
        <v>0</v>
      </c>
      <c r="E227" s="716"/>
      <c r="F227" s="726"/>
    </row>
    <row r="228" spans="1:6" x14ac:dyDescent="0.2">
      <c r="A228" s="725"/>
      <c r="B228" s="691"/>
      <c r="C228" s="715"/>
      <c r="D228" s="695">
        <f t="shared" si="5"/>
        <v>0</v>
      </c>
      <c r="E228" s="716"/>
      <c r="F228" s="726"/>
    </row>
    <row r="229" spans="1:6" x14ac:dyDescent="0.2">
      <c r="A229" s="725"/>
      <c r="B229" s="691"/>
      <c r="C229" s="715"/>
      <c r="D229" s="695">
        <f t="shared" si="5"/>
        <v>0</v>
      </c>
      <c r="E229" s="716"/>
      <c r="F229" s="726"/>
    </row>
    <row r="230" spans="1:6" x14ac:dyDescent="0.2">
      <c r="A230" s="725"/>
      <c r="B230" s="691"/>
      <c r="C230" s="715"/>
      <c r="D230" s="695">
        <f t="shared" si="5"/>
        <v>0</v>
      </c>
      <c r="E230" s="716"/>
      <c r="F230" s="726"/>
    </row>
    <row r="231" spans="1:6" x14ac:dyDescent="0.2">
      <c r="A231" s="725"/>
      <c r="B231" s="691"/>
      <c r="C231" s="715"/>
      <c r="D231" s="695">
        <f t="shared" si="5"/>
        <v>0</v>
      </c>
      <c r="E231" s="716"/>
      <c r="F231" s="726"/>
    </row>
    <row r="232" spans="1:6" x14ac:dyDescent="0.2">
      <c r="A232" s="725"/>
      <c r="B232" s="691"/>
      <c r="C232" s="715"/>
      <c r="D232" s="695">
        <f t="shared" si="5"/>
        <v>0</v>
      </c>
      <c r="E232" s="716"/>
      <c r="F232" s="726"/>
    </row>
    <row r="233" spans="1:6" x14ac:dyDescent="0.2">
      <c r="A233" s="725"/>
      <c r="B233" s="691"/>
      <c r="C233" s="715"/>
      <c r="D233" s="695">
        <f t="shared" si="5"/>
        <v>0</v>
      </c>
      <c r="E233" s="716"/>
      <c r="F233" s="726"/>
    </row>
    <row r="234" spans="1:6" x14ac:dyDescent="0.2">
      <c r="A234" s="725"/>
      <c r="B234" s="691"/>
      <c r="C234" s="715"/>
      <c r="D234" s="695">
        <f t="shared" si="5"/>
        <v>0</v>
      </c>
      <c r="E234" s="716"/>
      <c r="F234" s="726"/>
    </row>
    <row r="235" spans="1:6" x14ac:dyDescent="0.2">
      <c r="A235" s="725"/>
      <c r="B235" s="691"/>
      <c r="C235" s="715"/>
      <c r="D235" s="695">
        <f t="shared" si="5"/>
        <v>0</v>
      </c>
      <c r="E235" s="716"/>
      <c r="F235" s="726"/>
    </row>
    <row r="236" spans="1:6" x14ac:dyDescent="0.2">
      <c r="A236" s="725"/>
      <c r="B236" s="691"/>
      <c r="C236" s="715"/>
      <c r="D236" s="695">
        <f t="shared" si="5"/>
        <v>0</v>
      </c>
      <c r="E236" s="716"/>
      <c r="F236" s="726"/>
    </row>
    <row r="237" spans="1:6" x14ac:dyDescent="0.2">
      <c r="A237" s="725"/>
      <c r="B237" s="691"/>
      <c r="C237" s="715"/>
      <c r="D237" s="695">
        <f t="shared" si="5"/>
        <v>0</v>
      </c>
      <c r="E237" s="716"/>
      <c r="F237" s="726"/>
    </row>
    <row r="238" spans="1:6" x14ac:dyDescent="0.2">
      <c r="A238" s="725"/>
      <c r="B238" s="691"/>
      <c r="C238" s="715"/>
      <c r="D238" s="695">
        <f t="shared" si="5"/>
        <v>0</v>
      </c>
      <c r="E238" s="716"/>
      <c r="F238" s="726"/>
    </row>
    <row r="239" spans="1:6" x14ac:dyDescent="0.2">
      <c r="A239" s="725"/>
      <c r="B239" s="691"/>
      <c r="C239" s="715"/>
      <c r="D239" s="695">
        <f t="shared" si="5"/>
        <v>0</v>
      </c>
      <c r="E239" s="716"/>
      <c r="F239" s="726"/>
    </row>
    <row r="240" spans="1:6" x14ac:dyDescent="0.2">
      <c r="A240" s="725"/>
      <c r="B240" s="691"/>
      <c r="C240" s="715"/>
      <c r="D240" s="695">
        <f t="shared" si="5"/>
        <v>0</v>
      </c>
      <c r="E240" s="716"/>
      <c r="F240" s="726"/>
    </row>
    <row r="241" spans="1:6" x14ac:dyDescent="0.2">
      <c r="A241" s="725"/>
      <c r="B241" s="691"/>
      <c r="C241" s="715"/>
      <c r="D241" s="695">
        <f t="shared" si="5"/>
        <v>0</v>
      </c>
      <c r="E241" s="716"/>
      <c r="F241" s="726"/>
    </row>
    <row r="242" spans="1:6" x14ac:dyDescent="0.2">
      <c r="A242" s="725"/>
      <c r="B242" s="691"/>
      <c r="C242" s="715"/>
      <c r="D242" s="695">
        <f t="shared" si="5"/>
        <v>0</v>
      </c>
      <c r="E242" s="716"/>
      <c r="F242" s="726"/>
    </row>
    <row r="243" spans="1:6" x14ac:dyDescent="0.2">
      <c r="A243" s="725"/>
      <c r="B243" s="691"/>
      <c r="C243" s="715"/>
      <c r="D243" s="695">
        <f t="shared" si="5"/>
        <v>0</v>
      </c>
      <c r="E243" s="716"/>
      <c r="F243" s="726"/>
    </row>
    <row r="244" spans="1:6" x14ac:dyDescent="0.2">
      <c r="A244" s="725"/>
      <c r="B244" s="691"/>
      <c r="C244" s="715"/>
      <c r="D244" s="695">
        <f t="shared" si="5"/>
        <v>0</v>
      </c>
      <c r="E244" s="716"/>
      <c r="F244" s="726"/>
    </row>
    <row r="245" spans="1:6" x14ac:dyDescent="0.2">
      <c r="A245" s="725"/>
      <c r="B245" s="691"/>
      <c r="C245" s="715"/>
      <c r="D245" s="695">
        <f t="shared" si="5"/>
        <v>0</v>
      </c>
      <c r="E245" s="716"/>
      <c r="F245" s="726"/>
    </row>
    <row r="246" spans="1:6" x14ac:dyDescent="0.2">
      <c r="A246" s="725"/>
      <c r="B246" s="691"/>
      <c r="C246" s="715"/>
      <c r="D246" s="695">
        <f t="shared" si="5"/>
        <v>0</v>
      </c>
      <c r="E246" s="716"/>
      <c r="F246" s="726"/>
    </row>
    <row r="247" spans="1:6" x14ac:dyDescent="0.2">
      <c r="A247" s="725"/>
      <c r="B247" s="691"/>
      <c r="C247" s="715"/>
      <c r="D247" s="695">
        <f t="shared" si="5"/>
        <v>0</v>
      </c>
      <c r="E247" s="716"/>
      <c r="F247" s="726"/>
    </row>
    <row r="248" spans="1:6" x14ac:dyDescent="0.2">
      <c r="A248" s="725"/>
      <c r="B248" s="691"/>
      <c r="C248" s="715"/>
      <c r="D248" s="695">
        <f t="shared" si="5"/>
        <v>0</v>
      </c>
      <c r="E248" s="716"/>
      <c r="F248" s="726"/>
    </row>
    <row r="249" spans="1:6" x14ac:dyDescent="0.2">
      <c r="A249" s="725"/>
      <c r="B249" s="691"/>
      <c r="C249" s="715"/>
      <c r="D249" s="695">
        <f t="shared" si="5"/>
        <v>0</v>
      </c>
      <c r="E249" s="716"/>
      <c r="F249" s="726"/>
    </row>
    <row r="250" spans="1:6" x14ac:dyDescent="0.2">
      <c r="A250" s="725"/>
      <c r="B250" s="691"/>
      <c r="C250" s="715"/>
      <c r="D250" s="695">
        <f t="shared" si="5"/>
        <v>0</v>
      </c>
      <c r="E250" s="716"/>
      <c r="F250" s="726"/>
    </row>
    <row r="251" spans="1:6" x14ac:dyDescent="0.2">
      <c r="A251" s="725"/>
      <c r="B251" s="691"/>
      <c r="C251" s="715"/>
      <c r="D251" s="695">
        <f t="shared" si="5"/>
        <v>0</v>
      </c>
      <c r="E251" s="716"/>
      <c r="F251" s="726"/>
    </row>
    <row r="252" spans="1:6" x14ac:dyDescent="0.2">
      <c r="A252" s="725"/>
      <c r="B252" s="691"/>
      <c r="C252" s="715"/>
      <c r="D252" s="695">
        <f t="shared" si="5"/>
        <v>0</v>
      </c>
      <c r="E252" s="716"/>
      <c r="F252" s="726"/>
    </row>
    <row r="253" spans="1:6" x14ac:dyDescent="0.2">
      <c r="A253" s="725"/>
      <c r="B253" s="691"/>
      <c r="C253" s="715"/>
      <c r="D253" s="695">
        <f t="shared" si="5"/>
        <v>0</v>
      </c>
      <c r="E253" s="716"/>
      <c r="F253" s="726"/>
    </row>
    <row r="254" spans="1:6" x14ac:dyDescent="0.2">
      <c r="A254" s="725"/>
      <c r="B254" s="691"/>
      <c r="C254" s="715"/>
      <c r="D254" s="695">
        <f t="shared" si="5"/>
        <v>0</v>
      </c>
      <c r="E254" s="716"/>
      <c r="F254" s="726"/>
    </row>
    <row r="255" spans="1:6" x14ac:dyDescent="0.2">
      <c r="A255" s="725"/>
      <c r="B255" s="691"/>
      <c r="C255" s="715"/>
      <c r="D255" s="695">
        <f t="shared" si="5"/>
        <v>0</v>
      </c>
      <c r="E255" s="716"/>
      <c r="F255" s="726"/>
    </row>
    <row r="256" spans="1:6" x14ac:dyDescent="0.2">
      <c r="A256" s="725"/>
      <c r="B256" s="691"/>
      <c r="C256" s="715"/>
      <c r="D256" s="695">
        <f t="shared" si="5"/>
        <v>0</v>
      </c>
      <c r="E256" s="716"/>
      <c r="F256" s="726"/>
    </row>
    <row r="257" spans="1:6" x14ac:dyDescent="0.2">
      <c r="A257" s="725"/>
      <c r="B257" s="691"/>
      <c r="C257" s="715"/>
      <c r="D257" s="695">
        <f t="shared" si="5"/>
        <v>0</v>
      </c>
      <c r="E257" s="716"/>
      <c r="F257" s="726"/>
    </row>
    <row r="258" spans="1:6" x14ac:dyDescent="0.2">
      <c r="A258" s="725"/>
      <c r="B258" s="691"/>
      <c r="C258" s="715"/>
      <c r="D258" s="695">
        <f t="shared" si="5"/>
        <v>0</v>
      </c>
      <c r="E258" s="716"/>
      <c r="F258" s="726"/>
    </row>
    <row r="259" spans="1:6" x14ac:dyDescent="0.2">
      <c r="A259" s="725"/>
      <c r="B259" s="691"/>
      <c r="C259" s="715"/>
      <c r="D259" s="695">
        <f t="shared" si="5"/>
        <v>0</v>
      </c>
      <c r="E259" s="716"/>
      <c r="F259" s="726"/>
    </row>
    <row r="260" spans="1:6" x14ac:dyDescent="0.2">
      <c r="A260" s="725"/>
      <c r="B260" s="691"/>
      <c r="C260" s="715"/>
      <c r="D260" s="695">
        <f t="shared" si="5"/>
        <v>0</v>
      </c>
      <c r="E260" s="716"/>
      <c r="F260" s="726"/>
    </row>
    <row r="261" spans="1:6" x14ac:dyDescent="0.2">
      <c r="A261" s="725"/>
      <c r="B261" s="691"/>
      <c r="C261" s="715"/>
      <c r="D261" s="695">
        <f t="shared" si="5"/>
        <v>0</v>
      </c>
      <c r="E261" s="716"/>
      <c r="F261" s="726"/>
    </row>
    <row r="262" spans="1:6" x14ac:dyDescent="0.2">
      <c r="A262" s="725"/>
      <c r="B262" s="691"/>
      <c r="C262" s="715"/>
      <c r="D262" s="695">
        <f t="shared" si="5"/>
        <v>0</v>
      </c>
      <c r="E262" s="716"/>
      <c r="F262" s="726"/>
    </row>
    <row r="263" spans="1:6" x14ac:dyDescent="0.2">
      <c r="A263" s="725"/>
      <c r="B263" s="691"/>
      <c r="C263" s="715"/>
      <c r="D263" s="695">
        <f t="shared" si="5"/>
        <v>0</v>
      </c>
      <c r="E263" s="716"/>
      <c r="F263" s="726"/>
    </row>
    <row r="264" spans="1:6" x14ac:dyDescent="0.2">
      <c r="A264" s="725"/>
      <c r="B264" s="691"/>
      <c r="C264" s="715"/>
      <c r="D264" s="695">
        <f t="shared" si="5"/>
        <v>0</v>
      </c>
      <c r="E264" s="716"/>
      <c r="F264" s="726"/>
    </row>
    <row r="265" spans="1:6" x14ac:dyDescent="0.2">
      <c r="A265" s="725"/>
      <c r="B265" s="691"/>
      <c r="C265" s="715"/>
      <c r="D265" s="695">
        <f t="shared" si="5"/>
        <v>0</v>
      </c>
      <c r="E265" s="716"/>
      <c r="F265" s="726"/>
    </row>
    <row r="266" spans="1:6" x14ac:dyDescent="0.2">
      <c r="A266" s="725"/>
      <c r="B266" s="691"/>
      <c r="C266" s="715"/>
      <c r="D266" s="695">
        <f t="shared" si="5"/>
        <v>0</v>
      </c>
      <c r="E266" s="716"/>
      <c r="F266" s="726"/>
    </row>
    <row r="267" spans="1:6" x14ac:dyDescent="0.2">
      <c r="A267" s="725"/>
      <c r="B267" s="691"/>
      <c r="C267" s="715"/>
      <c r="D267" s="695">
        <f t="shared" si="5"/>
        <v>0</v>
      </c>
      <c r="E267" s="716"/>
      <c r="F267" s="726"/>
    </row>
    <row r="268" spans="1:6" x14ac:dyDescent="0.2">
      <c r="A268" s="725"/>
      <c r="B268" s="691"/>
      <c r="C268" s="715"/>
      <c r="D268" s="695">
        <f t="shared" si="5"/>
        <v>0</v>
      </c>
      <c r="E268" s="716"/>
      <c r="F268" s="726"/>
    </row>
    <row r="269" spans="1:6" x14ac:dyDescent="0.2">
      <c r="A269" s="725"/>
      <c r="B269" s="691"/>
      <c r="C269" s="715"/>
      <c r="D269" s="695">
        <f t="shared" si="5"/>
        <v>0</v>
      </c>
      <c r="E269" s="716"/>
      <c r="F269" s="726"/>
    </row>
    <row r="270" spans="1:6" x14ac:dyDescent="0.2">
      <c r="A270" s="725"/>
      <c r="B270" s="691"/>
      <c r="C270" s="715"/>
      <c r="D270" s="695">
        <f t="shared" si="5"/>
        <v>0</v>
      </c>
      <c r="E270" s="716"/>
      <c r="F270" s="726"/>
    </row>
    <row r="271" spans="1:6" x14ac:dyDescent="0.2">
      <c r="A271" s="725"/>
      <c r="B271" s="691"/>
      <c r="C271" s="715"/>
      <c r="D271" s="695">
        <f t="shared" si="5"/>
        <v>0</v>
      </c>
      <c r="E271" s="716"/>
      <c r="F271" s="726"/>
    </row>
    <row r="272" spans="1:6" x14ac:dyDescent="0.2">
      <c r="A272" s="725"/>
      <c r="B272" s="691"/>
      <c r="C272" s="715"/>
      <c r="D272" s="695">
        <f t="shared" si="5"/>
        <v>0</v>
      </c>
      <c r="E272" s="716"/>
      <c r="F272" s="726"/>
    </row>
    <row r="273" spans="1:6" x14ac:dyDescent="0.2">
      <c r="A273" s="725"/>
      <c r="B273" s="691"/>
      <c r="C273" s="715"/>
      <c r="D273" s="695">
        <f t="shared" si="5"/>
        <v>0</v>
      </c>
      <c r="E273" s="716"/>
      <c r="F273" s="726"/>
    </row>
    <row r="274" spans="1:6" x14ac:dyDescent="0.2">
      <c r="A274" s="725"/>
      <c r="B274" s="691"/>
      <c r="C274" s="715"/>
      <c r="D274" s="695">
        <f t="shared" si="5"/>
        <v>0</v>
      </c>
      <c r="E274" s="716"/>
      <c r="F274" s="726"/>
    </row>
    <row r="275" spans="1:6" x14ac:dyDescent="0.2">
      <c r="A275" s="725"/>
      <c r="B275" s="691"/>
      <c r="C275" s="715"/>
      <c r="D275" s="695">
        <f t="shared" si="5"/>
        <v>0</v>
      </c>
      <c r="E275" s="716"/>
      <c r="F275" s="726"/>
    </row>
    <row r="276" spans="1:6" x14ac:dyDescent="0.2">
      <c r="A276" s="725"/>
      <c r="B276" s="691"/>
      <c r="C276" s="715"/>
      <c r="D276" s="695">
        <f t="shared" si="5"/>
        <v>0</v>
      </c>
      <c r="E276" s="716"/>
      <c r="F276" s="726"/>
    </row>
    <row r="277" spans="1:6" x14ac:dyDescent="0.2">
      <c r="A277" s="725"/>
      <c r="B277" s="691"/>
      <c r="C277" s="715"/>
      <c r="D277" s="695">
        <f t="shared" si="5"/>
        <v>0</v>
      </c>
      <c r="E277" s="716"/>
      <c r="F277" s="726"/>
    </row>
    <row r="278" spans="1:6" x14ac:dyDescent="0.2">
      <c r="A278" s="725"/>
      <c r="B278" s="691"/>
      <c r="C278" s="715"/>
      <c r="D278" s="695">
        <f t="shared" si="5"/>
        <v>0</v>
      </c>
      <c r="E278" s="716"/>
      <c r="F278" s="726"/>
    </row>
    <row r="279" spans="1:6" x14ac:dyDescent="0.2">
      <c r="A279" s="725"/>
      <c r="B279" s="691"/>
      <c r="C279" s="715"/>
      <c r="D279" s="695">
        <f t="shared" si="5"/>
        <v>0</v>
      </c>
      <c r="E279" s="716"/>
      <c r="F279" s="726"/>
    </row>
    <row r="280" spans="1:6" x14ac:dyDescent="0.2">
      <c r="A280" s="725"/>
      <c r="B280" s="691"/>
      <c r="C280" s="715"/>
      <c r="D280" s="695">
        <f t="shared" si="5"/>
        <v>0</v>
      </c>
      <c r="E280" s="716"/>
      <c r="F280" s="726"/>
    </row>
    <row r="281" spans="1:6" x14ac:dyDescent="0.2">
      <c r="A281" s="725"/>
      <c r="B281" s="691"/>
      <c r="C281" s="715"/>
      <c r="D281" s="695">
        <f t="shared" si="5"/>
        <v>0</v>
      </c>
      <c r="E281" s="716"/>
      <c r="F281" s="726"/>
    </row>
    <row r="282" spans="1:6" x14ac:dyDescent="0.2">
      <c r="A282" s="690"/>
      <c r="B282" s="691"/>
      <c r="C282" s="715"/>
      <c r="D282" s="695">
        <f t="shared" si="5"/>
        <v>0</v>
      </c>
      <c r="E282" s="716"/>
      <c r="F282" s="726"/>
    </row>
    <row r="283" spans="1:6" x14ac:dyDescent="0.2">
      <c r="A283" s="697"/>
      <c r="B283" s="698"/>
      <c r="C283" s="717"/>
      <c r="D283" s="695">
        <f t="shared" si="5"/>
        <v>0</v>
      </c>
      <c r="E283" s="719"/>
      <c r="F283" s="727"/>
    </row>
    <row r="284" spans="1:6" x14ac:dyDescent="0.2">
      <c r="A284" s="697"/>
      <c r="B284" s="698"/>
      <c r="C284" s="717"/>
      <c r="D284" s="695">
        <f t="shared" si="5"/>
        <v>0</v>
      </c>
      <c r="E284" s="719"/>
      <c r="F284" s="727"/>
    </row>
    <row r="285" spans="1:6" x14ac:dyDescent="0.2">
      <c r="A285" s="697"/>
      <c r="B285" s="698"/>
      <c r="C285" s="717"/>
      <c r="D285" s="695">
        <f t="shared" si="5"/>
        <v>0</v>
      </c>
      <c r="E285" s="719"/>
      <c r="F285" s="727"/>
    </row>
    <row r="286" spans="1:6" x14ac:dyDescent="0.2">
      <c r="A286" s="697"/>
      <c r="B286" s="698"/>
      <c r="C286" s="717"/>
      <c r="D286" s="718">
        <f t="shared" si="5"/>
        <v>0</v>
      </c>
      <c r="E286" s="719"/>
      <c r="F286" s="727"/>
    </row>
    <row r="287" spans="1:6" x14ac:dyDescent="0.2">
      <c r="A287" s="697"/>
      <c r="B287" s="698"/>
      <c r="C287" s="717"/>
      <c r="D287" s="718">
        <f t="shared" si="5"/>
        <v>0</v>
      </c>
      <c r="E287" s="719"/>
      <c r="F287" s="727"/>
    </row>
    <row r="288" spans="1:6" x14ac:dyDescent="0.2">
      <c r="A288" s="697"/>
      <c r="B288" s="698"/>
      <c r="C288" s="717"/>
      <c r="D288" s="718">
        <f t="shared" si="5"/>
        <v>0</v>
      </c>
      <c r="E288" s="719"/>
      <c r="F288" s="727"/>
    </row>
    <row r="289" spans="1:6" x14ac:dyDescent="0.2">
      <c r="A289" s="697"/>
      <c r="B289" s="698"/>
      <c r="C289" s="717"/>
      <c r="D289" s="718">
        <f t="shared" si="5"/>
        <v>0</v>
      </c>
      <c r="E289" s="719"/>
      <c r="F289" s="727"/>
    </row>
    <row r="290" spans="1:6" x14ac:dyDescent="0.2">
      <c r="A290" s="697"/>
      <c r="B290" s="698"/>
      <c r="C290" s="717"/>
      <c r="D290" s="718">
        <f t="shared" si="5"/>
        <v>0</v>
      </c>
      <c r="E290" s="719"/>
      <c r="F290" s="727"/>
    </row>
    <row r="291" spans="1:6" ht="13.5" thickBot="1" x14ac:dyDescent="0.25">
      <c r="A291" s="697"/>
      <c r="B291" s="698"/>
      <c r="C291" s="717"/>
      <c r="D291" s="718">
        <f t="shared" ref="D291" si="6">B291*C291</f>
        <v>0</v>
      </c>
      <c r="E291" s="719"/>
      <c r="F291" s="727"/>
    </row>
    <row r="292" spans="1:6" ht="13.5" thickBot="1" x14ac:dyDescent="0.25">
      <c r="A292" s="1264" t="s">
        <v>296</v>
      </c>
      <c r="B292" s="1265"/>
      <c r="C292" s="1266"/>
      <c r="D292" s="708">
        <f>SUM(D225:D291)</f>
        <v>0</v>
      </c>
      <c r="E292" s="1267"/>
      <c r="F292" s="1268"/>
    </row>
    <row r="293" spans="1:6" ht="13.5" thickBot="1" x14ac:dyDescent="0.25">
      <c r="A293" s="1231"/>
      <c r="B293" s="1232"/>
      <c r="C293" s="1232"/>
      <c r="D293" s="1232"/>
      <c r="E293" s="1232"/>
      <c r="F293" s="1233"/>
    </row>
    <row r="294" spans="1:6" ht="13.5" thickBot="1" x14ac:dyDescent="0.25">
      <c r="A294" s="1261" t="s">
        <v>143</v>
      </c>
      <c r="B294" s="1262"/>
      <c r="C294" s="1263"/>
      <c r="D294" s="286">
        <f>D222+D152+D80+D292</f>
        <v>0</v>
      </c>
      <c r="E294" s="1259"/>
      <c r="F294" s="1260"/>
    </row>
    <row r="296" spans="1:6" ht="13.5" thickBot="1" x14ac:dyDescent="0.25">
      <c r="A296" s="1241" t="s">
        <v>215</v>
      </c>
      <c r="B296" s="1241"/>
      <c r="C296" s="1241"/>
    </row>
    <row r="297" spans="1:6" ht="94.5" customHeight="1" thickBot="1" x14ac:dyDescent="0.25">
      <c r="A297" s="1256"/>
      <c r="B297" s="1236"/>
      <c r="C297" s="1236"/>
      <c r="D297" s="1236"/>
      <c r="E297" s="1236"/>
      <c r="F297" s="1237"/>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22">
    <mergeCell ref="A297:F297"/>
    <mergeCell ref="A296:C296"/>
    <mergeCell ref="E222:F222"/>
    <mergeCell ref="E294:F294"/>
    <mergeCell ref="A294:C294"/>
    <mergeCell ref="A292:C292"/>
    <mergeCell ref="E292:F292"/>
    <mergeCell ref="A293:F293"/>
    <mergeCell ref="A222:C222"/>
    <mergeCell ref="A223:F223"/>
    <mergeCell ref="A224:H224"/>
    <mergeCell ref="F1:G1"/>
    <mergeCell ref="D1:E1"/>
    <mergeCell ref="A2:F2"/>
    <mergeCell ref="A3:F3"/>
    <mergeCell ref="E80:F80"/>
    <mergeCell ref="A154:H154"/>
    <mergeCell ref="E152:F152"/>
    <mergeCell ref="A152:C152"/>
    <mergeCell ref="A80:C80"/>
    <mergeCell ref="A7:H7"/>
    <mergeCell ref="A82:H82"/>
  </mergeCells>
  <phoneticPr fontId="2" type="noConversion"/>
  <conditionalFormatting sqref="D1:E1">
    <cfRule type="beginsWith" dxfId="8" priority="1" operator="beginsWith" text="0">
      <formula>LEFT(D1,1)="0"</formula>
    </cfRule>
  </conditionalFormatting>
  <printOptions horizontalCentered="1"/>
  <pageMargins left="0.5" right="0.5" top="0.25" bottom="0.5" header="0.5" footer="0.25"/>
  <pageSetup scale="55"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58"/>
  <sheetViews>
    <sheetView showGridLines="0" zoomScaleNormal="100" zoomScaleSheetLayoutView="80" workbookViewId="0">
      <selection activeCell="E6" sqref="E6:F6"/>
    </sheetView>
  </sheetViews>
  <sheetFormatPr defaultColWidth="9.140625" defaultRowHeight="12.75" x14ac:dyDescent="0.2"/>
  <cols>
    <col min="1" max="1" width="22.42578125" style="24" customWidth="1"/>
    <col min="2" max="2" width="61.5703125" style="24" bestFit="1" customWidth="1"/>
    <col min="3" max="3" width="16.28515625" style="116" customWidth="1"/>
    <col min="4" max="5" width="15.5703125" style="117" bestFit="1" customWidth="1"/>
    <col min="6" max="6" width="16.28515625" style="117" bestFit="1" customWidth="1"/>
    <col min="7" max="7" width="20.28515625" style="140" customWidth="1"/>
    <col min="8" max="8" width="25.85546875" style="85" bestFit="1" customWidth="1"/>
    <col min="9" max="16384" width="9.140625" style="24"/>
  </cols>
  <sheetData>
    <row r="1" spans="1:13" s="21" customFormat="1" ht="31.5" customHeight="1" x14ac:dyDescent="0.2">
      <c r="A1" s="1185" t="s">
        <v>235</v>
      </c>
      <c r="B1" s="1185"/>
      <c r="C1" s="1184">
        <f>'Instructions and Summary'!B4</f>
        <v>0</v>
      </c>
      <c r="D1" s="1184"/>
      <c r="E1" s="517"/>
      <c r="F1" s="517"/>
      <c r="G1" s="521" t="str">
        <f>'Instructions and Summary'!H1</f>
        <v>9/16/2020   V 6.22</v>
      </c>
      <c r="H1" s="83"/>
      <c r="I1" s="46"/>
      <c r="J1" s="46"/>
    </row>
    <row r="2" spans="1:13" s="23" customFormat="1" ht="22.5" customHeight="1" thickBot="1" x14ac:dyDescent="0.25">
      <c r="A2" s="1275" t="s">
        <v>130</v>
      </c>
      <c r="B2" s="1275"/>
      <c r="C2" s="1275"/>
      <c r="D2" s="1275"/>
      <c r="E2" s="1275"/>
      <c r="F2" s="1275"/>
      <c r="G2" s="1275"/>
      <c r="H2" s="84"/>
      <c r="I2" s="22"/>
      <c r="J2" s="22"/>
      <c r="K2" s="22"/>
      <c r="L2" s="22"/>
      <c r="M2" s="22"/>
    </row>
    <row r="3" spans="1:13" ht="158.25" customHeight="1" x14ac:dyDescent="0.2">
      <c r="A3" s="1272" t="s">
        <v>240</v>
      </c>
      <c r="B3" s="1273"/>
      <c r="C3" s="1273"/>
      <c r="D3" s="1273"/>
      <c r="E3" s="1273"/>
      <c r="F3" s="1273"/>
      <c r="G3" s="1274"/>
    </row>
    <row r="4" spans="1:13" ht="186" customHeight="1" thickBot="1" x14ac:dyDescent="0.25">
      <c r="A4" s="1276" t="s">
        <v>239</v>
      </c>
      <c r="B4" s="1277"/>
      <c r="C4" s="1277"/>
      <c r="D4" s="1277"/>
      <c r="E4" s="1277"/>
      <c r="F4" s="1277"/>
      <c r="G4" s="1278"/>
    </row>
    <row r="5" spans="1:13" s="337" customFormat="1" ht="17.25" customHeight="1" thickBot="1" x14ac:dyDescent="0.25">
      <c r="A5" s="338"/>
      <c r="B5" s="336"/>
      <c r="C5" s="783"/>
      <c r="D5" s="783"/>
      <c r="E5" s="783"/>
      <c r="F5" s="783"/>
      <c r="G5" s="336"/>
      <c r="H5" s="339"/>
    </row>
    <row r="6" spans="1:13" s="337" customFormat="1" ht="30" customHeight="1" thickBot="1" x14ac:dyDescent="0.25">
      <c r="A6" s="338"/>
      <c r="B6" s="336"/>
      <c r="C6" s="1101"/>
      <c r="D6" s="1103"/>
      <c r="E6" s="1101"/>
      <c r="F6" s="1103"/>
      <c r="G6" s="785"/>
      <c r="H6" s="784"/>
    </row>
    <row r="7" spans="1:13" ht="45.75" customHeight="1" thickBot="1" x14ac:dyDescent="0.25">
      <c r="A7" s="240" t="s">
        <v>106</v>
      </c>
      <c r="B7" s="340" t="s">
        <v>234</v>
      </c>
      <c r="C7" s="670" t="s">
        <v>271</v>
      </c>
      <c r="D7" s="671" t="s">
        <v>272</v>
      </c>
      <c r="E7" s="672" t="s">
        <v>273</v>
      </c>
      <c r="F7" s="674" t="s">
        <v>274</v>
      </c>
      <c r="G7" s="341" t="s">
        <v>122</v>
      </c>
    </row>
    <row r="8" spans="1:13" ht="27.75" customHeight="1" thickBot="1" x14ac:dyDescent="0.25">
      <c r="A8" s="342" t="s">
        <v>189</v>
      </c>
      <c r="B8" s="374" t="s">
        <v>0</v>
      </c>
      <c r="C8" s="343">
        <v>80000</v>
      </c>
      <c r="D8" s="344">
        <v>64000</v>
      </c>
      <c r="E8" s="728">
        <v>48000</v>
      </c>
      <c r="F8" s="729">
        <v>32000</v>
      </c>
      <c r="G8" s="345">
        <f t="shared" ref="G8:G22" si="0">SUM(C8:F8)</f>
        <v>224000</v>
      </c>
      <c r="H8" s="86" t="str">
        <f>IF(G8&gt;100000,"Separate budget forms required for this sub-recipient!", " ")</f>
        <v>Separate budget forms required for this sub-recipient!</v>
      </c>
    </row>
    <row r="9" spans="1:13" ht="23.25" customHeight="1" x14ac:dyDescent="0.2">
      <c r="A9" s="619"/>
      <c r="B9" s="622"/>
      <c r="C9" s="132"/>
      <c r="D9" s="352"/>
      <c r="E9" s="353"/>
      <c r="F9" s="730"/>
      <c r="G9" s="291">
        <f t="shared" si="0"/>
        <v>0</v>
      </c>
      <c r="H9" s="128" t="str">
        <f>IF(G9&gt;=100000,"Separate budget forms required for this sub-recipient!", " ")</f>
        <v xml:space="preserve"> </v>
      </c>
    </row>
    <row r="10" spans="1:13" ht="21" customHeight="1" x14ac:dyDescent="0.2">
      <c r="A10" s="619"/>
      <c r="B10" s="622"/>
      <c r="C10" s="132"/>
      <c r="D10" s="352"/>
      <c r="E10" s="353"/>
      <c r="F10" s="730"/>
      <c r="G10" s="291">
        <f t="shared" si="0"/>
        <v>0</v>
      </c>
      <c r="H10" s="128"/>
    </row>
    <row r="11" spans="1:13" ht="24.75" customHeight="1" x14ac:dyDescent="0.2">
      <c r="A11" s="619"/>
      <c r="B11" s="622"/>
      <c r="C11" s="392"/>
      <c r="D11" s="352"/>
      <c r="E11" s="353"/>
      <c r="F11" s="730"/>
      <c r="G11" s="291">
        <f t="shared" si="0"/>
        <v>0</v>
      </c>
      <c r="H11" s="128"/>
    </row>
    <row r="12" spans="1:13" ht="18.75" customHeight="1" x14ac:dyDescent="0.2">
      <c r="A12" s="619"/>
      <c r="B12" s="622"/>
      <c r="C12" s="132"/>
      <c r="D12" s="352"/>
      <c r="E12" s="353"/>
      <c r="F12" s="730"/>
      <c r="G12" s="291">
        <f t="shared" si="0"/>
        <v>0</v>
      </c>
      <c r="H12" s="128"/>
    </row>
    <row r="13" spans="1:13" ht="18.75" customHeight="1" x14ac:dyDescent="0.2">
      <c r="A13" s="619"/>
      <c r="B13" s="622"/>
      <c r="C13" s="132"/>
      <c r="D13" s="352"/>
      <c r="E13" s="353"/>
      <c r="F13" s="730"/>
      <c r="G13" s="291">
        <f t="shared" si="0"/>
        <v>0</v>
      </c>
      <c r="H13" s="128"/>
    </row>
    <row r="14" spans="1:13" ht="19.5" customHeight="1" x14ac:dyDescent="0.2">
      <c r="A14" s="619"/>
      <c r="B14" s="622"/>
      <c r="C14" s="132"/>
      <c r="D14" s="352"/>
      <c r="E14" s="353"/>
      <c r="F14" s="730"/>
      <c r="G14" s="291">
        <f t="shared" si="0"/>
        <v>0</v>
      </c>
      <c r="H14" s="128"/>
    </row>
    <row r="15" spans="1:13" ht="19.5" customHeight="1" x14ac:dyDescent="0.2">
      <c r="A15" s="620"/>
      <c r="B15" s="623"/>
      <c r="C15" s="132"/>
      <c r="D15" s="355"/>
      <c r="E15" s="356"/>
      <c r="F15" s="731"/>
      <c r="G15" s="291">
        <f t="shared" si="0"/>
        <v>0</v>
      </c>
      <c r="H15" s="128" t="str">
        <f t="shared" ref="H15:H21" si="1">IF(G15&gt;100000,"Separate budget forms required for this sub-recipient!", " ")</f>
        <v xml:space="preserve"> </v>
      </c>
    </row>
    <row r="16" spans="1:13" ht="18" customHeight="1" x14ac:dyDescent="0.2">
      <c r="A16" s="620"/>
      <c r="B16" s="623"/>
      <c r="C16" s="132"/>
      <c r="D16" s="355"/>
      <c r="E16" s="356"/>
      <c r="F16" s="731"/>
      <c r="G16" s="291">
        <f t="shared" si="0"/>
        <v>0</v>
      </c>
      <c r="H16" s="128" t="str">
        <f t="shared" si="1"/>
        <v xml:space="preserve"> </v>
      </c>
    </row>
    <row r="17" spans="1:8" ht="18.75" customHeight="1" x14ac:dyDescent="0.2">
      <c r="A17" s="620"/>
      <c r="B17" s="623"/>
      <c r="C17" s="132"/>
      <c r="D17" s="355"/>
      <c r="E17" s="356"/>
      <c r="F17" s="731"/>
      <c r="G17" s="291">
        <f t="shared" si="0"/>
        <v>0</v>
      </c>
      <c r="H17" s="128" t="str">
        <f t="shared" si="1"/>
        <v xml:space="preserve"> </v>
      </c>
    </row>
    <row r="18" spans="1:8" ht="19.5" customHeight="1" x14ac:dyDescent="0.2">
      <c r="A18" s="620"/>
      <c r="B18" s="623"/>
      <c r="C18" s="132"/>
      <c r="D18" s="355"/>
      <c r="E18" s="356"/>
      <c r="F18" s="731"/>
      <c r="G18" s="291">
        <f t="shared" si="0"/>
        <v>0</v>
      </c>
      <c r="H18" s="128" t="str">
        <f t="shared" si="1"/>
        <v xml:space="preserve"> </v>
      </c>
    </row>
    <row r="19" spans="1:8" ht="20.25" customHeight="1" x14ac:dyDescent="0.2">
      <c r="A19" s="620"/>
      <c r="B19" s="623"/>
      <c r="C19" s="132"/>
      <c r="D19" s="355"/>
      <c r="E19" s="356"/>
      <c r="F19" s="731"/>
      <c r="G19" s="291">
        <f t="shared" si="0"/>
        <v>0</v>
      </c>
      <c r="H19" s="128" t="str">
        <f t="shared" si="1"/>
        <v xml:space="preserve"> </v>
      </c>
    </row>
    <row r="20" spans="1:8" ht="18.75" customHeight="1" x14ac:dyDescent="0.2">
      <c r="A20" s="620"/>
      <c r="B20" s="623"/>
      <c r="C20" s="132"/>
      <c r="D20" s="355"/>
      <c r="E20" s="356"/>
      <c r="F20" s="731"/>
      <c r="G20" s="291">
        <f t="shared" si="0"/>
        <v>0</v>
      </c>
      <c r="H20" s="128" t="str">
        <f t="shared" si="1"/>
        <v xml:space="preserve"> </v>
      </c>
    </row>
    <row r="21" spans="1:8" ht="13.5" thickBot="1" x14ac:dyDescent="0.25">
      <c r="A21" s="621"/>
      <c r="B21" s="624"/>
      <c r="C21" s="393"/>
      <c r="D21" s="394"/>
      <c r="E21" s="395"/>
      <c r="F21" s="732"/>
      <c r="G21" s="292">
        <f t="shared" si="0"/>
        <v>0</v>
      </c>
      <c r="H21" s="128" t="str">
        <f t="shared" si="1"/>
        <v xml:space="preserve"> </v>
      </c>
    </row>
    <row r="22" spans="1:8" s="21" customFormat="1" ht="13.5" thickBot="1" x14ac:dyDescent="0.25">
      <c r="A22" s="1261" t="s">
        <v>213</v>
      </c>
      <c r="B22" s="1263"/>
      <c r="C22" s="275">
        <f>SUM(C9:C21)</f>
        <v>0</v>
      </c>
      <c r="D22" s="279">
        <f>SUM(D9:D21)</f>
        <v>0</v>
      </c>
      <c r="E22" s="294">
        <f>SUM(E9:E21)</f>
        <v>0</v>
      </c>
      <c r="F22" s="733">
        <f>SUM(F9:F21)</f>
        <v>0</v>
      </c>
      <c r="G22" s="293">
        <f t="shared" si="0"/>
        <v>0</v>
      </c>
      <c r="H22" s="87"/>
    </row>
    <row r="23" spans="1:8" ht="13.5" thickBot="1" x14ac:dyDescent="0.25">
      <c r="C23" s="781"/>
      <c r="D23" s="782"/>
      <c r="E23" s="782"/>
      <c r="F23" s="782"/>
    </row>
    <row r="24" spans="1:8" ht="45.75" customHeight="1" thickBot="1" x14ac:dyDescent="0.25">
      <c r="A24" s="156" t="s">
        <v>87</v>
      </c>
      <c r="B24" s="67" t="s">
        <v>3</v>
      </c>
      <c r="C24" s="670" t="s">
        <v>271</v>
      </c>
      <c r="D24" s="671" t="s">
        <v>272</v>
      </c>
      <c r="E24" s="672" t="s">
        <v>273</v>
      </c>
      <c r="F24" s="674" t="s">
        <v>274</v>
      </c>
      <c r="G24" s="68" t="s">
        <v>122</v>
      </c>
    </row>
    <row r="25" spans="1:8" ht="41.25" customHeight="1" thickBot="1" x14ac:dyDescent="0.25">
      <c r="A25" s="69" t="s">
        <v>203</v>
      </c>
      <c r="B25" s="375" t="s">
        <v>4</v>
      </c>
      <c r="C25" s="287">
        <v>32900</v>
      </c>
      <c r="D25" s="288">
        <v>86500</v>
      </c>
      <c r="E25" s="289"/>
      <c r="F25" s="735"/>
      <c r="G25" s="290">
        <f t="shared" ref="G25:G41" si="2">SUM(C25:F25)</f>
        <v>119400</v>
      </c>
    </row>
    <row r="26" spans="1:8" ht="20.25" customHeight="1" x14ac:dyDescent="0.2">
      <c r="A26" s="620"/>
      <c r="B26" s="623"/>
      <c r="C26" s="132"/>
      <c r="D26" s="355"/>
      <c r="E26" s="356"/>
      <c r="F26" s="731"/>
      <c r="G26" s="291">
        <f t="shared" si="2"/>
        <v>0</v>
      </c>
    </row>
    <row r="27" spans="1:8" ht="23.25" customHeight="1" x14ac:dyDescent="0.2">
      <c r="A27" s="620"/>
      <c r="B27" s="623"/>
      <c r="C27" s="132"/>
      <c r="D27" s="355"/>
      <c r="E27" s="356"/>
      <c r="F27" s="731"/>
      <c r="G27" s="291">
        <f t="shared" si="2"/>
        <v>0</v>
      </c>
    </row>
    <row r="28" spans="1:8" ht="21.75" customHeight="1" x14ac:dyDescent="0.2">
      <c r="A28" s="620"/>
      <c r="B28" s="623"/>
      <c r="C28" s="132"/>
      <c r="D28" s="355"/>
      <c r="E28" s="356"/>
      <c r="F28" s="731"/>
      <c r="G28" s="291">
        <f t="shared" si="2"/>
        <v>0</v>
      </c>
    </row>
    <row r="29" spans="1:8" ht="21" customHeight="1" x14ac:dyDescent="0.2">
      <c r="A29" s="620"/>
      <c r="B29" s="623"/>
      <c r="C29" s="132"/>
      <c r="D29" s="355"/>
      <c r="E29" s="356"/>
      <c r="F29" s="731"/>
      <c r="G29" s="291">
        <f t="shared" si="2"/>
        <v>0</v>
      </c>
    </row>
    <row r="30" spans="1:8" ht="19.5" customHeight="1" x14ac:dyDescent="0.2">
      <c r="A30" s="620"/>
      <c r="B30" s="623"/>
      <c r="C30" s="132"/>
      <c r="D30" s="355"/>
      <c r="E30" s="356"/>
      <c r="F30" s="731"/>
      <c r="G30" s="291">
        <f t="shared" si="2"/>
        <v>0</v>
      </c>
    </row>
    <row r="31" spans="1:8" ht="21.75" customHeight="1" x14ac:dyDescent="0.2">
      <c r="A31" s="620"/>
      <c r="B31" s="623"/>
      <c r="C31" s="392"/>
      <c r="D31" s="355"/>
      <c r="E31" s="356"/>
      <c r="F31" s="731"/>
      <c r="G31" s="291">
        <f t="shared" si="2"/>
        <v>0</v>
      </c>
    </row>
    <row r="32" spans="1:8" ht="20.25" customHeight="1" x14ac:dyDescent="0.2">
      <c r="A32" s="620"/>
      <c r="B32" s="623"/>
      <c r="C32" s="132"/>
      <c r="D32" s="355"/>
      <c r="E32" s="356"/>
      <c r="F32" s="731"/>
      <c r="G32" s="291">
        <f t="shared" si="2"/>
        <v>0</v>
      </c>
    </row>
    <row r="33" spans="1:8" ht="19.5" customHeight="1" x14ac:dyDescent="0.2">
      <c r="A33" s="620"/>
      <c r="B33" s="623"/>
      <c r="C33" s="132"/>
      <c r="D33" s="355"/>
      <c r="E33" s="356"/>
      <c r="F33" s="731"/>
      <c r="G33" s="291">
        <f t="shared" si="2"/>
        <v>0</v>
      </c>
    </row>
    <row r="34" spans="1:8" ht="20.25" customHeight="1" x14ac:dyDescent="0.2">
      <c r="A34" s="620"/>
      <c r="B34" s="623"/>
      <c r="C34" s="132"/>
      <c r="D34" s="355"/>
      <c r="E34" s="356"/>
      <c r="F34" s="731"/>
      <c r="G34" s="291">
        <f t="shared" si="2"/>
        <v>0</v>
      </c>
    </row>
    <row r="35" spans="1:8" ht="19.5" customHeight="1" x14ac:dyDescent="0.2">
      <c r="A35" s="620"/>
      <c r="B35" s="623"/>
      <c r="C35" s="132"/>
      <c r="D35" s="355"/>
      <c r="E35" s="356"/>
      <c r="F35" s="731"/>
      <c r="G35" s="291">
        <f t="shared" si="2"/>
        <v>0</v>
      </c>
    </row>
    <row r="36" spans="1:8" ht="17.25" customHeight="1" x14ac:dyDescent="0.2">
      <c r="A36" s="620"/>
      <c r="B36" s="623"/>
      <c r="C36" s="132"/>
      <c r="D36" s="355"/>
      <c r="E36" s="356"/>
      <c r="F36" s="731"/>
      <c r="G36" s="291">
        <f t="shared" si="2"/>
        <v>0</v>
      </c>
    </row>
    <row r="37" spans="1:8" ht="17.25" customHeight="1" x14ac:dyDescent="0.2">
      <c r="A37" s="620"/>
      <c r="B37" s="623"/>
      <c r="C37" s="132"/>
      <c r="D37" s="355"/>
      <c r="E37" s="356"/>
      <c r="F37" s="731"/>
      <c r="G37" s="291">
        <f t="shared" si="2"/>
        <v>0</v>
      </c>
    </row>
    <row r="38" spans="1:8" ht="17.25" customHeight="1" x14ac:dyDescent="0.2">
      <c r="A38" s="620"/>
      <c r="B38" s="623"/>
      <c r="C38" s="132"/>
      <c r="D38" s="355"/>
      <c r="E38" s="356"/>
      <c r="F38" s="731"/>
      <c r="G38" s="291">
        <f t="shared" si="2"/>
        <v>0</v>
      </c>
    </row>
    <row r="39" spans="1:8" ht="21" customHeight="1" x14ac:dyDescent="0.2">
      <c r="A39" s="620"/>
      <c r="B39" s="623"/>
      <c r="C39" s="132"/>
      <c r="D39" s="355"/>
      <c r="E39" s="356"/>
      <c r="F39" s="731"/>
      <c r="G39" s="291">
        <f t="shared" si="2"/>
        <v>0</v>
      </c>
    </row>
    <row r="40" spans="1:8" ht="13.5" thickBot="1" x14ac:dyDescent="0.25">
      <c r="A40" s="621"/>
      <c r="B40" s="624"/>
      <c r="C40" s="393"/>
      <c r="D40" s="394"/>
      <c r="E40" s="395"/>
      <c r="F40" s="732"/>
      <c r="G40" s="292">
        <f t="shared" si="2"/>
        <v>0</v>
      </c>
    </row>
    <row r="41" spans="1:8" s="21" customFormat="1" ht="13.5" thickBot="1" x14ac:dyDescent="0.25">
      <c r="A41" s="1261" t="s">
        <v>211</v>
      </c>
      <c r="B41" s="1263"/>
      <c r="C41" s="275">
        <f>SUM(C26:C40)</f>
        <v>0</v>
      </c>
      <c r="D41" s="279">
        <f>SUM(D26:D40)</f>
        <v>0</v>
      </c>
      <c r="E41" s="294">
        <f>SUM(E26:E40)</f>
        <v>0</v>
      </c>
      <c r="F41" s="733">
        <f>SUM(F26:F40)</f>
        <v>0</v>
      </c>
      <c r="G41" s="293">
        <f t="shared" si="2"/>
        <v>0</v>
      </c>
      <c r="H41" s="87"/>
    </row>
    <row r="42" spans="1:8" s="74" customFormat="1" ht="18" customHeight="1" thickBot="1" x14ac:dyDescent="0.25">
      <c r="A42" s="73"/>
      <c r="B42" s="73"/>
      <c r="C42" s="777"/>
      <c r="D42" s="777"/>
      <c r="E42" s="777"/>
      <c r="F42" s="777"/>
      <c r="G42" s="118"/>
      <c r="H42" s="88"/>
    </row>
    <row r="43" spans="1:8" ht="30.75" thickBot="1" x14ac:dyDescent="0.25">
      <c r="A43" s="70" t="s">
        <v>254</v>
      </c>
      <c r="B43" s="71" t="s">
        <v>105</v>
      </c>
      <c r="C43" s="670" t="s">
        <v>271</v>
      </c>
      <c r="D43" s="778" t="s">
        <v>272</v>
      </c>
      <c r="E43" s="779" t="s">
        <v>273</v>
      </c>
      <c r="F43" s="780" t="s">
        <v>274</v>
      </c>
      <c r="G43" s="72" t="s">
        <v>122</v>
      </c>
    </row>
    <row r="44" spans="1:8" ht="20.25" customHeight="1" x14ac:dyDescent="0.2">
      <c r="A44" s="619"/>
      <c r="B44" s="622" t="s">
        <v>128</v>
      </c>
      <c r="C44" s="736"/>
      <c r="D44" s="352"/>
      <c r="E44" s="353"/>
      <c r="F44" s="730"/>
      <c r="G44" s="291">
        <f t="shared" ref="G44:G53" si="3">SUM(C44:F44)</f>
        <v>0</v>
      </c>
    </row>
    <row r="45" spans="1:8" ht="23.25" customHeight="1" x14ac:dyDescent="0.2">
      <c r="A45" s="620"/>
      <c r="B45" s="623"/>
      <c r="C45" s="132"/>
      <c r="D45" s="355"/>
      <c r="E45" s="356"/>
      <c r="F45" s="731"/>
      <c r="G45" s="291">
        <f t="shared" si="3"/>
        <v>0</v>
      </c>
    </row>
    <row r="46" spans="1:8" ht="20.25" customHeight="1" x14ac:dyDescent="0.2">
      <c r="A46" s="620"/>
      <c r="B46" s="623"/>
      <c r="C46" s="132"/>
      <c r="D46" s="355"/>
      <c r="E46" s="356"/>
      <c r="F46" s="731"/>
      <c r="G46" s="291">
        <f t="shared" si="3"/>
        <v>0</v>
      </c>
    </row>
    <row r="47" spans="1:8" ht="21" customHeight="1" x14ac:dyDescent="0.2">
      <c r="A47" s="620"/>
      <c r="B47" s="623"/>
      <c r="C47" s="132"/>
      <c r="D47" s="355"/>
      <c r="E47" s="356"/>
      <c r="F47" s="731"/>
      <c r="G47" s="291">
        <f t="shared" si="3"/>
        <v>0</v>
      </c>
    </row>
    <row r="48" spans="1:8" ht="18.75" customHeight="1" x14ac:dyDescent="0.2">
      <c r="A48" s="620"/>
      <c r="B48" s="623"/>
      <c r="C48" s="132"/>
      <c r="D48" s="355"/>
      <c r="E48" s="356"/>
      <c r="F48" s="731"/>
      <c r="G48" s="291">
        <f t="shared" si="3"/>
        <v>0</v>
      </c>
    </row>
    <row r="49" spans="1:8" ht="18.75" customHeight="1" x14ac:dyDescent="0.2">
      <c r="A49" s="620"/>
      <c r="B49" s="623"/>
      <c r="C49" s="132"/>
      <c r="D49" s="355"/>
      <c r="E49" s="356"/>
      <c r="F49" s="731"/>
      <c r="G49" s="291">
        <f t="shared" si="3"/>
        <v>0</v>
      </c>
    </row>
    <row r="50" spans="1:8" ht="18.75" customHeight="1" x14ac:dyDescent="0.2">
      <c r="A50" s="620"/>
      <c r="B50" s="623"/>
      <c r="C50" s="132"/>
      <c r="D50" s="355"/>
      <c r="E50" s="356"/>
      <c r="F50" s="731"/>
      <c r="G50" s="291">
        <f t="shared" si="3"/>
        <v>0</v>
      </c>
    </row>
    <row r="51" spans="1:8" ht="19.5" customHeight="1" x14ac:dyDescent="0.2">
      <c r="A51" s="620"/>
      <c r="B51" s="623"/>
      <c r="C51" s="132"/>
      <c r="D51" s="355"/>
      <c r="E51" s="356"/>
      <c r="F51" s="731"/>
      <c r="G51" s="291">
        <f t="shared" si="3"/>
        <v>0</v>
      </c>
    </row>
    <row r="52" spans="1:8" ht="20.25" customHeight="1" thickBot="1" x14ac:dyDescent="0.25">
      <c r="A52" s="621"/>
      <c r="B52" s="624"/>
      <c r="C52" s="393"/>
      <c r="D52" s="394"/>
      <c r="E52" s="395"/>
      <c r="F52" s="732"/>
      <c r="G52" s="292">
        <f t="shared" si="3"/>
        <v>0</v>
      </c>
    </row>
    <row r="53" spans="1:8" s="21" customFormat="1" ht="13.5" thickBot="1" x14ac:dyDescent="0.25">
      <c r="A53" s="1261" t="s">
        <v>212</v>
      </c>
      <c r="B53" s="1263"/>
      <c r="C53" s="275">
        <f>SUM(C44:C52)</f>
        <v>0</v>
      </c>
      <c r="D53" s="279">
        <f>SUM(D44:D52)</f>
        <v>0</v>
      </c>
      <c r="E53" s="294">
        <f>SUM(E44:E52)</f>
        <v>0</v>
      </c>
      <c r="F53" s="733">
        <f>SUM(F44:F52)</f>
        <v>0</v>
      </c>
      <c r="G53" s="293">
        <f t="shared" si="3"/>
        <v>0</v>
      </c>
      <c r="H53" s="87"/>
    </row>
    <row r="54" spans="1:8" ht="18" customHeight="1" thickBot="1" x14ac:dyDescent="0.25">
      <c r="A54" s="64"/>
      <c r="B54" s="64"/>
      <c r="C54" s="131"/>
      <c r="D54" s="131"/>
      <c r="E54" s="131"/>
      <c r="F54" s="131"/>
      <c r="G54" s="295"/>
    </row>
    <row r="55" spans="1:8" s="21" customFormat="1" ht="15.75" customHeight="1" thickBot="1" x14ac:dyDescent="0.25">
      <c r="A55" s="1261" t="s">
        <v>129</v>
      </c>
      <c r="B55" s="1263"/>
      <c r="C55" s="275">
        <f>C41+C22+C53</f>
        <v>0</v>
      </c>
      <c r="D55" s="279">
        <f>D41+D22+D53</f>
        <v>0</v>
      </c>
      <c r="E55" s="294">
        <f>E41+E22+E53</f>
        <v>0</v>
      </c>
      <c r="F55" s="733">
        <f>F41+F22+F53</f>
        <v>0</v>
      </c>
      <c r="G55" s="296">
        <f>G41+G22+G53</f>
        <v>0</v>
      </c>
      <c r="H55" s="87"/>
    </row>
    <row r="56" spans="1:8" ht="59.25" customHeight="1" x14ac:dyDescent="0.2">
      <c r="C56" s="119"/>
      <c r="D56" s="120"/>
      <c r="E56" s="120"/>
      <c r="F56" s="120"/>
      <c r="G56" s="142"/>
    </row>
    <row r="57" spans="1:8" ht="15.75" thickBot="1" x14ac:dyDescent="0.25">
      <c r="A57" s="896" t="s">
        <v>215</v>
      </c>
      <c r="B57" s="896"/>
      <c r="C57" s="117"/>
      <c r="D57" s="121"/>
      <c r="F57" s="121"/>
      <c r="G57" s="143"/>
    </row>
    <row r="58" spans="1:8" ht="222" customHeight="1" thickBot="1" x14ac:dyDescent="0.25">
      <c r="A58" s="882"/>
      <c r="B58" s="883"/>
      <c r="C58" s="883"/>
      <c r="D58" s="883"/>
      <c r="E58" s="883"/>
      <c r="F58" s="883"/>
      <c r="G58" s="884"/>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3">
    <mergeCell ref="A58:G58"/>
    <mergeCell ref="A1:B1"/>
    <mergeCell ref="A3:G3"/>
    <mergeCell ref="A2:G2"/>
    <mergeCell ref="A57:B57"/>
    <mergeCell ref="A4:G4"/>
    <mergeCell ref="A55:B55"/>
    <mergeCell ref="A41:B41"/>
    <mergeCell ref="A53:B53"/>
    <mergeCell ref="A22:B22"/>
    <mergeCell ref="C1:D1"/>
    <mergeCell ref="C6:D6"/>
    <mergeCell ref="E6:F6"/>
  </mergeCells>
  <phoneticPr fontId="2" type="noConversion"/>
  <conditionalFormatting sqref="C1:D1">
    <cfRule type="beginsWith" dxfId="7" priority="2" operator="beginsWith" text="0">
      <formula>LEFT(C1,1)="0"</formula>
    </cfRule>
  </conditionalFormatting>
  <conditionalFormatting sqref="F1">
    <cfRule type="beginsWith" dxfId="6" priority="1" operator="beginsWith" text="0">
      <formula>LEFT(F1,1)="0"</formula>
    </cfRule>
  </conditionalFormatting>
  <printOptions horizontalCentered="1"/>
  <pageMargins left="0.5" right="0.5" top="0.25" bottom="0.5" header="0.5" footer="0.25"/>
  <pageSetup scale="70" fitToHeight="0"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Natsuhara, Bryant (CONTR)</cp:lastModifiedBy>
  <cp:lastPrinted>2013-04-23T19:56:25Z</cp:lastPrinted>
  <dcterms:created xsi:type="dcterms:W3CDTF">2006-10-30T17:25:35Z</dcterms:created>
  <dcterms:modified xsi:type="dcterms:W3CDTF">2020-09-16T19:43:48Z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