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255" windowWidth="15195" windowHeight="8535" tabRatio="809"/>
  </bookViews>
  <sheets>
    <sheet name="Instructions and Summary" sheetId="1" r:id="rId1"/>
    <sheet name="SF-424A (Rev. 4-92) " sheetId="2" state="hidden" r:id="rId2"/>
    <sheet name="SF-424A" sheetId="3" r:id="rId3"/>
    <sheet name="a. Personnel" sheetId="4" r:id="rId4"/>
    <sheet name="b. Fringe Benefits" sheetId="5" r:id="rId5"/>
    <sheet name="c. Travel" sheetId="6" r:id="rId6"/>
    <sheet name="d. Equipment" sheetId="7" r:id="rId7"/>
    <sheet name="e. Supplies" sheetId="8" r:id="rId8"/>
    <sheet name="f. Contractual" sheetId="9" r:id="rId9"/>
    <sheet name="g. Construction" sheetId="10" r:id="rId10"/>
    <sheet name="h. Other" sheetId="11" r:id="rId11"/>
    <sheet name="i. Indirect Costs" sheetId="12" r:id="rId12"/>
    <sheet name="Cost Share" sheetId="13" r:id="rId13"/>
  </sheets>
  <externalReferences>
    <externalReference r:id="rId14"/>
  </externalReferences>
  <definedNames>
    <definedName name="_xlnm.Print_Area" localSheetId="3">'a. Personnel'!$A$1:$N$183</definedName>
    <definedName name="_xlnm.Print_Area" localSheetId="4">'b. Fringe Benefits'!$A$1:$I$25</definedName>
    <definedName name="_xlnm.Print_Area" localSheetId="5">'c. Travel'!$A$1:$I$139</definedName>
    <definedName name="_xlnm.Print_Area" localSheetId="12">'Cost Share'!$A:$H</definedName>
    <definedName name="_xlnm.Print_Area" localSheetId="6">'d. Equipment'!$A$1:$G$163</definedName>
    <definedName name="_xlnm.Print_Area" localSheetId="7">'e. Supplies'!$A$1:$G$231</definedName>
    <definedName name="_xlnm.Print_Area" localSheetId="8">'f. Contractual'!$A$1:$F$53</definedName>
    <definedName name="_xlnm.Print_Area" localSheetId="9">'g. Construction'!$A$1:$E$37</definedName>
    <definedName name="_xlnm.Print_Area" localSheetId="10">'h. Other'!$A$1:$F$81</definedName>
    <definedName name="_xlnm.Print_Area" localSheetId="0">'Instructions and Summary'!$A$1:$G$27</definedName>
    <definedName name="_xlnm.Print_Area" localSheetId="2">'SF-424A'!$A$1:$H$143</definedName>
    <definedName name="_xlnm.Print_Titles" localSheetId="3">'a. Personnel'!$6:$7</definedName>
    <definedName name="_xlnm.Print_Titles" localSheetId="5">'c. Travel'!$5:$5</definedName>
    <definedName name="_xlnm.Print_Titles" localSheetId="6">'d. Equipment'!$5:$5</definedName>
    <definedName name="_xlnm.Print_Titles" localSheetId="7">'e. Supplies'!$5:$5</definedName>
    <definedName name="_xlnm.Print_Titles" localSheetId="9">'g. Construction'!$8:$8</definedName>
    <definedName name="Text156" localSheetId="12">'Cost Share'!#REF!</definedName>
    <definedName name="Text157" localSheetId="12">'Cost Share'!#REF!</definedName>
    <definedName name="Text158" localSheetId="12">'Cost Share'!#REF!</definedName>
    <definedName name="Z_640DA41A_A77A_482D_897F_55BCEE7E5329_.wvu.Cols" localSheetId="12" hidden="1">'Cost Share'!$J:$O</definedName>
    <definedName name="Z_640DA41A_A77A_482D_897F_55BCEE7E5329_.wvu.PrintArea" localSheetId="3" hidden="1">'a. Personnel'!$A$1:$N$183</definedName>
    <definedName name="Z_640DA41A_A77A_482D_897F_55BCEE7E5329_.wvu.PrintArea" localSheetId="4" hidden="1">'b. Fringe Benefits'!$A$1:$I$25</definedName>
    <definedName name="Z_640DA41A_A77A_482D_897F_55BCEE7E5329_.wvu.PrintArea" localSheetId="5" hidden="1">'c. Travel'!$A$1:$I$139</definedName>
    <definedName name="Z_640DA41A_A77A_482D_897F_55BCEE7E5329_.wvu.PrintArea" localSheetId="12" hidden="1">'Cost Share'!$A:$H</definedName>
    <definedName name="Z_640DA41A_A77A_482D_897F_55BCEE7E5329_.wvu.PrintArea" localSheetId="6" hidden="1">'d. Equipment'!$A$1:$G$163</definedName>
    <definedName name="Z_640DA41A_A77A_482D_897F_55BCEE7E5329_.wvu.PrintArea" localSheetId="7" hidden="1">'e. Supplies'!$A$1:$G$231</definedName>
    <definedName name="Z_640DA41A_A77A_482D_897F_55BCEE7E5329_.wvu.PrintArea" localSheetId="8" hidden="1">'f. Contractual'!$A$1:$F$53</definedName>
    <definedName name="Z_640DA41A_A77A_482D_897F_55BCEE7E5329_.wvu.PrintArea" localSheetId="9" hidden="1">'g. Construction'!$A$1:$E$37</definedName>
    <definedName name="Z_640DA41A_A77A_482D_897F_55BCEE7E5329_.wvu.PrintArea" localSheetId="10" hidden="1">'h. Other'!$A$1:$F$81</definedName>
    <definedName name="Z_640DA41A_A77A_482D_897F_55BCEE7E5329_.wvu.PrintArea" localSheetId="0" hidden="1">'Instructions and Summary'!$A$1:$G$27</definedName>
    <definedName name="Z_640DA41A_A77A_482D_897F_55BCEE7E5329_.wvu.PrintArea" localSheetId="2" hidden="1">'SF-424A'!$A$1:$H$143</definedName>
    <definedName name="Z_640DA41A_A77A_482D_897F_55BCEE7E5329_.wvu.PrintTitles" localSheetId="3" hidden="1">'a. Personnel'!$6:$7</definedName>
    <definedName name="Z_640DA41A_A77A_482D_897F_55BCEE7E5329_.wvu.PrintTitles" localSheetId="5" hidden="1">'c. Travel'!$5:$5</definedName>
    <definedName name="Z_640DA41A_A77A_482D_897F_55BCEE7E5329_.wvu.PrintTitles" localSheetId="6" hidden="1">'d. Equipment'!$5:$5</definedName>
    <definedName name="Z_640DA41A_A77A_482D_897F_55BCEE7E5329_.wvu.PrintTitles" localSheetId="7" hidden="1">'e. Supplies'!$5:$5</definedName>
    <definedName name="Z_640DA41A_A77A_482D_897F_55BCEE7E5329_.wvu.PrintTitles" localSheetId="9" hidden="1">'g. Construction'!$8:$8</definedName>
    <definedName name="Z_7A22A0F3_26C2_4F41_A45F_3AA4AB522C13_.wvu.PrintArea" localSheetId="3" hidden="1">'a. Personnel'!$A$1:$N$183</definedName>
    <definedName name="Z_7A22A0F3_26C2_4F41_A45F_3AA4AB522C13_.wvu.PrintArea" localSheetId="12" hidden="1">'Cost Share'!$A$1:$H$30</definedName>
    <definedName name="Z_7A22A0F3_26C2_4F41_A45F_3AA4AB522C13_.wvu.PrintArea" localSheetId="8" hidden="1">'f. Contractual'!$A$1:$F$53</definedName>
    <definedName name="Z_7A22A0F3_26C2_4F41_A45F_3AA4AB522C13_.wvu.PrintArea" localSheetId="9" hidden="1">'g. Construction'!$A$1:$D$37</definedName>
    <definedName name="Z_7A22A0F3_26C2_4F41_A45F_3AA4AB522C13_.wvu.PrintArea" localSheetId="10" hidden="1">'h. Other'!$A$1:$E$81</definedName>
    <definedName name="Z_7A22A0F3_26C2_4F41_A45F_3AA4AB522C13_.wvu.PrintArea" localSheetId="0" hidden="1">'Instructions and Summary'!$A$1:$G$27</definedName>
    <definedName name="Z_7A22A0F3_26C2_4F41_A45F_3AA4AB522C13_.wvu.PrintTitles" localSheetId="3" hidden="1">'a. Personnel'!$6:$7</definedName>
    <definedName name="Z_7A22A0F3_26C2_4F41_A45F_3AA4AB522C13_.wvu.PrintTitles" localSheetId="5" hidden="1">'c. Travel'!$5:$5</definedName>
    <definedName name="Z_7A22A0F3_26C2_4F41_A45F_3AA4AB522C13_.wvu.PrintTitles" localSheetId="12" hidden="1">'Cost Share'!$5:$5</definedName>
    <definedName name="Z_7A22A0F3_26C2_4F41_A45F_3AA4AB522C13_.wvu.PrintTitles" localSheetId="6" hidden="1">'d. Equipment'!$5:$5</definedName>
    <definedName name="Z_7A22A0F3_26C2_4F41_A45F_3AA4AB522C13_.wvu.PrintTitles" localSheetId="7" hidden="1">'e. Supplies'!$5:$5</definedName>
    <definedName name="Z_7A22A0F3_26C2_4F41_A45F_3AA4AB522C13_.wvu.PrintTitles" localSheetId="9" hidden="1">'g. Construction'!$8:$8</definedName>
  </definedNames>
  <calcPr calcId="125725"/>
  <customWorkbookViews>
    <customWorkbookView name="Renee.Sperling - Personal View" guid="{7A22A0F3-26C2-4F41-A45F-3AA4AB522C13}" mergeInterval="0" personalView="1" maximized="1" xWindow="1" yWindow="1" windowWidth="1148" windowHeight="639" tabRatio="783" activeSheetId="5" showComments="commIndAndComment"/>
    <customWorkbookView name="charles.plaxico - Personal View" guid="{640DA41A-A77A-482D-897F-55BCEE7E5329}" mergeInterval="0" personalView="1" maximized="1" xWindow="1" yWindow="1" windowWidth="1916" windowHeight="859" tabRatio="809" activeSheetId="5"/>
  </customWorkbookViews>
</workbook>
</file>

<file path=xl/calcChain.xml><?xml version="1.0" encoding="utf-8"?>
<calcChain xmlns="http://schemas.openxmlformats.org/spreadsheetml/2006/main">
  <c r="F42" i="9"/>
  <c r="D42" i="7"/>
  <c r="D41"/>
  <c r="D40"/>
  <c r="D39"/>
  <c r="D38"/>
  <c r="D37"/>
  <c r="D36"/>
  <c r="D35"/>
  <c r="D34"/>
  <c r="D33"/>
  <c r="D32"/>
  <c r="D31"/>
  <c r="D12" i="8"/>
  <c r="D11"/>
  <c r="D142"/>
  <c r="D162"/>
  <c r="D161"/>
  <c r="D160"/>
  <c r="F25" i="13"/>
  <c r="E25"/>
  <c r="J16" i="11"/>
  <c r="J15"/>
  <c r="J14"/>
  <c r="J5"/>
  <c r="J6"/>
  <c r="J7"/>
  <c r="J8"/>
  <c r="J9"/>
  <c r="J10"/>
  <c r="J11"/>
  <c r="J4"/>
  <c r="L20" i="4"/>
  <c r="K20"/>
  <c r="H20"/>
  <c r="E20"/>
  <c r="L167"/>
  <c r="K167"/>
  <c r="H167"/>
  <c r="E167"/>
  <c r="M20" l="1"/>
  <c r="M167"/>
  <c r="B90" i="11" l="1"/>
  <c r="D22" i="1" s="1"/>
  <c r="B67" i="11"/>
  <c r="B44"/>
  <c r="B22" i="1" s="1"/>
  <c r="F1" i="11"/>
  <c r="C1"/>
  <c r="B92" l="1"/>
  <c r="C22" i="1"/>
  <c r="J12" i="11"/>
  <c r="A10" i="12" l="1"/>
  <c r="A11" i="5"/>
  <c r="D113" i="7"/>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62"/>
  <c r="D63"/>
  <c r="D64"/>
  <c r="D65"/>
  <c r="D66"/>
  <c r="D67"/>
  <c r="D68"/>
  <c r="D69"/>
  <c r="D70"/>
  <c r="D71"/>
  <c r="D72"/>
  <c r="D73"/>
  <c r="D74"/>
  <c r="D75"/>
  <c r="D76"/>
  <c r="D77"/>
  <c r="D78"/>
  <c r="D79"/>
  <c r="D80"/>
  <c r="D81"/>
  <c r="D82"/>
  <c r="D83"/>
  <c r="D84"/>
  <c r="D85"/>
  <c r="D86"/>
  <c r="D87"/>
  <c r="D88"/>
  <c r="D89"/>
  <c r="D14"/>
  <c r="D15"/>
  <c r="D16"/>
  <c r="D17"/>
  <c r="D18"/>
  <c r="D19"/>
  <c r="D20"/>
  <c r="D21"/>
  <c r="D22"/>
  <c r="D23"/>
  <c r="D24"/>
  <c r="D25"/>
  <c r="D26"/>
  <c r="D27"/>
  <c r="D28"/>
  <c r="D29"/>
  <c r="D30"/>
  <c r="D1" i="13"/>
  <c r="D1" i="8"/>
  <c r="D1" i="7"/>
  <c r="E1" i="6"/>
  <c r="F1" i="5"/>
  <c r="F1" i="4"/>
  <c r="E1" i="12"/>
  <c r="C1" i="10"/>
  <c r="F1" i="9"/>
  <c r="C1"/>
  <c r="C1" i="3"/>
  <c r="L1" i="4"/>
  <c r="L161"/>
  <c r="L162"/>
  <c r="L163"/>
  <c r="L164"/>
  <c r="L165"/>
  <c r="L166"/>
  <c r="L168"/>
  <c r="L169"/>
  <c r="L170"/>
  <c r="L171"/>
  <c r="L172"/>
  <c r="L173"/>
  <c r="L174"/>
  <c r="L175"/>
  <c r="L176"/>
  <c r="L177"/>
  <c r="L178"/>
  <c r="L179"/>
  <c r="L160"/>
  <c r="L140"/>
  <c r="L141"/>
  <c r="L142"/>
  <c r="L143"/>
  <c r="L144"/>
  <c r="L145"/>
  <c r="L146"/>
  <c r="L147"/>
  <c r="L148"/>
  <c r="L149"/>
  <c r="L150"/>
  <c r="L151"/>
  <c r="L152"/>
  <c r="L153"/>
  <c r="L154"/>
  <c r="L155"/>
  <c r="L156"/>
  <c r="L157"/>
  <c r="L158"/>
  <c r="L139"/>
  <c r="L119"/>
  <c r="L120"/>
  <c r="L121"/>
  <c r="L122"/>
  <c r="L123"/>
  <c r="L124"/>
  <c r="L125"/>
  <c r="L126"/>
  <c r="L127"/>
  <c r="L128"/>
  <c r="L129"/>
  <c r="L130"/>
  <c r="L131"/>
  <c r="L132"/>
  <c r="L133"/>
  <c r="L134"/>
  <c r="L135"/>
  <c r="L136"/>
  <c r="L137"/>
  <c r="L118"/>
  <c r="L98"/>
  <c r="L99"/>
  <c r="L100"/>
  <c r="L101"/>
  <c r="L102"/>
  <c r="L103"/>
  <c r="L104"/>
  <c r="L105"/>
  <c r="L106"/>
  <c r="L107"/>
  <c r="L108"/>
  <c r="L109"/>
  <c r="L110"/>
  <c r="L111"/>
  <c r="L112"/>
  <c r="L113"/>
  <c r="L114"/>
  <c r="L115"/>
  <c r="L116"/>
  <c r="L97"/>
  <c r="L77"/>
  <c r="L78"/>
  <c r="L79"/>
  <c r="L80"/>
  <c r="L81"/>
  <c r="L82"/>
  <c r="L83"/>
  <c r="L84"/>
  <c r="L85"/>
  <c r="L86"/>
  <c r="L87"/>
  <c r="L88"/>
  <c r="L89"/>
  <c r="L90"/>
  <c r="L91"/>
  <c r="L92"/>
  <c r="L93"/>
  <c r="L94"/>
  <c r="L95"/>
  <c r="L76"/>
  <c r="L56"/>
  <c r="L57"/>
  <c r="L58"/>
  <c r="L59"/>
  <c r="L60"/>
  <c r="L61"/>
  <c r="L62"/>
  <c r="L63"/>
  <c r="L64"/>
  <c r="L65"/>
  <c r="L66"/>
  <c r="L67"/>
  <c r="L68"/>
  <c r="L69"/>
  <c r="L70"/>
  <c r="L71"/>
  <c r="L72"/>
  <c r="L73"/>
  <c r="L74"/>
  <c r="L55"/>
  <c r="L35"/>
  <c r="L36"/>
  <c r="L37"/>
  <c r="L38"/>
  <c r="L39"/>
  <c r="L40"/>
  <c r="L41"/>
  <c r="L42"/>
  <c r="L43"/>
  <c r="L44"/>
  <c r="L45"/>
  <c r="L46"/>
  <c r="L47"/>
  <c r="L48"/>
  <c r="L49"/>
  <c r="L50"/>
  <c r="L51"/>
  <c r="L52"/>
  <c r="L53"/>
  <c r="L34"/>
  <c r="L14"/>
  <c r="L15"/>
  <c r="L16"/>
  <c r="L17"/>
  <c r="L18"/>
  <c r="L19"/>
  <c r="L21"/>
  <c r="L22"/>
  <c r="L23"/>
  <c r="L24"/>
  <c r="L25"/>
  <c r="L26"/>
  <c r="L27"/>
  <c r="L28"/>
  <c r="L29"/>
  <c r="L30"/>
  <c r="L31"/>
  <c r="L32"/>
  <c r="L13"/>
  <c r="K179"/>
  <c r="H179"/>
  <c r="E179"/>
  <c r="K178"/>
  <c r="H178"/>
  <c r="E178"/>
  <c r="K177"/>
  <c r="H177"/>
  <c r="E177"/>
  <c r="K176"/>
  <c r="H176"/>
  <c r="E176"/>
  <c r="K175"/>
  <c r="H175"/>
  <c r="E175"/>
  <c r="K174"/>
  <c r="H174"/>
  <c r="E174"/>
  <c r="K173"/>
  <c r="H173"/>
  <c r="E173"/>
  <c r="K172"/>
  <c r="H172"/>
  <c r="E172"/>
  <c r="K171"/>
  <c r="H171"/>
  <c r="E171"/>
  <c r="K170"/>
  <c r="H170"/>
  <c r="E170"/>
  <c r="K169"/>
  <c r="H169"/>
  <c r="E169"/>
  <c r="K168"/>
  <c r="H168"/>
  <c r="E168"/>
  <c r="K166"/>
  <c r="H166"/>
  <c r="E166"/>
  <c r="K165"/>
  <c r="H165"/>
  <c r="E165"/>
  <c r="K164"/>
  <c r="H164"/>
  <c r="E164"/>
  <c r="K163"/>
  <c r="H163"/>
  <c r="E163"/>
  <c r="K162"/>
  <c r="H162"/>
  <c r="E162"/>
  <c r="K161"/>
  <c r="H161"/>
  <c r="E161"/>
  <c r="K160"/>
  <c r="H160"/>
  <c r="E160"/>
  <c r="I159"/>
  <c r="F159"/>
  <c r="C159"/>
  <c r="K158"/>
  <c r="H158"/>
  <c r="E158"/>
  <c r="M158" s="1"/>
  <c r="K157"/>
  <c r="H157"/>
  <c r="E157"/>
  <c r="K156"/>
  <c r="H156"/>
  <c r="E156"/>
  <c r="K155"/>
  <c r="H155"/>
  <c r="E155"/>
  <c r="K154"/>
  <c r="H154"/>
  <c r="E154"/>
  <c r="M154" s="1"/>
  <c r="K153"/>
  <c r="H153"/>
  <c r="E153"/>
  <c r="K152"/>
  <c r="H152"/>
  <c r="E152"/>
  <c r="K151"/>
  <c r="H151"/>
  <c r="E151"/>
  <c r="K150"/>
  <c r="H150"/>
  <c r="E150"/>
  <c r="M150" s="1"/>
  <c r="K149"/>
  <c r="H149"/>
  <c r="E149"/>
  <c r="K148"/>
  <c r="H148"/>
  <c r="E148"/>
  <c r="K147"/>
  <c r="H147"/>
  <c r="E147"/>
  <c r="K146"/>
  <c r="H146"/>
  <c r="E146"/>
  <c r="M146" s="1"/>
  <c r="K145"/>
  <c r="H145"/>
  <c r="E145"/>
  <c r="K144"/>
  <c r="H144"/>
  <c r="E144"/>
  <c r="K143"/>
  <c r="H143"/>
  <c r="E143"/>
  <c r="K142"/>
  <c r="H142"/>
  <c r="E142"/>
  <c r="M142" s="1"/>
  <c r="K141"/>
  <c r="H141"/>
  <c r="E141"/>
  <c r="K140"/>
  <c r="H140"/>
  <c r="E140"/>
  <c r="K139"/>
  <c r="H139"/>
  <c r="E139"/>
  <c r="I138"/>
  <c r="F138"/>
  <c r="C138"/>
  <c r="L138" s="1"/>
  <c r="K137"/>
  <c r="H137"/>
  <c r="E137"/>
  <c r="K136"/>
  <c r="H136"/>
  <c r="E136"/>
  <c r="K135"/>
  <c r="H135"/>
  <c r="E135"/>
  <c r="K134"/>
  <c r="H134"/>
  <c r="E134"/>
  <c r="M134" s="1"/>
  <c r="K133"/>
  <c r="H133"/>
  <c r="E133"/>
  <c r="K132"/>
  <c r="H132"/>
  <c r="E132"/>
  <c r="K131"/>
  <c r="H131"/>
  <c r="E131"/>
  <c r="K130"/>
  <c r="H130"/>
  <c r="E130"/>
  <c r="M130" s="1"/>
  <c r="K129"/>
  <c r="H129"/>
  <c r="E129"/>
  <c r="K128"/>
  <c r="H128"/>
  <c r="E128"/>
  <c r="K127"/>
  <c r="H127"/>
  <c r="E127"/>
  <c r="K126"/>
  <c r="H126"/>
  <c r="E126"/>
  <c r="M126" s="1"/>
  <c r="K125"/>
  <c r="H125"/>
  <c r="E125"/>
  <c r="K124"/>
  <c r="H124"/>
  <c r="E124"/>
  <c r="K123"/>
  <c r="H123"/>
  <c r="E123"/>
  <c r="K122"/>
  <c r="H122"/>
  <c r="E122"/>
  <c r="K121"/>
  <c r="H121"/>
  <c r="E121"/>
  <c r="K120"/>
  <c r="H120"/>
  <c r="E120"/>
  <c r="K119"/>
  <c r="H119"/>
  <c r="E119"/>
  <c r="K118"/>
  <c r="H118"/>
  <c r="E118"/>
  <c r="I117"/>
  <c r="F117"/>
  <c r="C117"/>
  <c r="K116"/>
  <c r="H116"/>
  <c r="E116"/>
  <c r="K115"/>
  <c r="H115"/>
  <c r="E115"/>
  <c r="K114"/>
  <c r="H114"/>
  <c r="E114"/>
  <c r="K113"/>
  <c r="H113"/>
  <c r="E113"/>
  <c r="K112"/>
  <c r="H112"/>
  <c r="E112"/>
  <c r="K111"/>
  <c r="H111"/>
  <c r="E111"/>
  <c r="K110"/>
  <c r="H110"/>
  <c r="E110"/>
  <c r="K109"/>
  <c r="H109"/>
  <c r="E109"/>
  <c r="K108"/>
  <c r="H108"/>
  <c r="E108"/>
  <c r="K107"/>
  <c r="H107"/>
  <c r="E107"/>
  <c r="K106"/>
  <c r="H106"/>
  <c r="E106"/>
  <c r="K105"/>
  <c r="H105"/>
  <c r="E105"/>
  <c r="K104"/>
  <c r="H104"/>
  <c r="E104"/>
  <c r="K103"/>
  <c r="H103"/>
  <c r="E103"/>
  <c r="K102"/>
  <c r="H102"/>
  <c r="E102"/>
  <c r="K101"/>
  <c r="H101"/>
  <c r="E101"/>
  <c r="K100"/>
  <c r="H100"/>
  <c r="E100"/>
  <c r="K99"/>
  <c r="H99"/>
  <c r="E99"/>
  <c r="K98"/>
  <c r="H98"/>
  <c r="E98"/>
  <c r="K97"/>
  <c r="H97"/>
  <c r="E97"/>
  <c r="I96"/>
  <c r="F96"/>
  <c r="C96"/>
  <c r="K95"/>
  <c r="H95"/>
  <c r="E95"/>
  <c r="K94"/>
  <c r="H94"/>
  <c r="E94"/>
  <c r="K93"/>
  <c r="H93"/>
  <c r="E93"/>
  <c r="K92"/>
  <c r="H92"/>
  <c r="E92"/>
  <c r="K91"/>
  <c r="H91"/>
  <c r="E91"/>
  <c r="K90"/>
  <c r="H90"/>
  <c r="E90"/>
  <c r="K89"/>
  <c r="H89"/>
  <c r="E89"/>
  <c r="K88"/>
  <c r="H88"/>
  <c r="E88"/>
  <c r="K87"/>
  <c r="H87"/>
  <c r="E87"/>
  <c r="K86"/>
  <c r="H86"/>
  <c r="E86"/>
  <c r="K85"/>
  <c r="H85"/>
  <c r="E85"/>
  <c r="K84"/>
  <c r="H84"/>
  <c r="E84"/>
  <c r="K83"/>
  <c r="H83"/>
  <c r="E83"/>
  <c r="K82"/>
  <c r="H82"/>
  <c r="E82"/>
  <c r="K81"/>
  <c r="H81"/>
  <c r="E81"/>
  <c r="K80"/>
  <c r="H80"/>
  <c r="E80"/>
  <c r="K79"/>
  <c r="H79"/>
  <c r="E79"/>
  <c r="K78"/>
  <c r="H78"/>
  <c r="E78"/>
  <c r="K77"/>
  <c r="H77"/>
  <c r="E77"/>
  <c r="K76"/>
  <c r="H76"/>
  <c r="E76"/>
  <c r="I75"/>
  <c r="F75"/>
  <c r="C75"/>
  <c r="K74"/>
  <c r="H74"/>
  <c r="E74"/>
  <c r="K73"/>
  <c r="H73"/>
  <c r="E73"/>
  <c r="K72"/>
  <c r="H72"/>
  <c r="E72"/>
  <c r="K71"/>
  <c r="H71"/>
  <c r="E71"/>
  <c r="K70"/>
  <c r="H70"/>
  <c r="E70"/>
  <c r="K69"/>
  <c r="H69"/>
  <c r="E69"/>
  <c r="K68"/>
  <c r="H68"/>
  <c r="E68"/>
  <c r="K67"/>
  <c r="H67"/>
  <c r="E67"/>
  <c r="K66"/>
  <c r="H66"/>
  <c r="E66"/>
  <c r="K65"/>
  <c r="H65"/>
  <c r="E65"/>
  <c r="K64"/>
  <c r="H64"/>
  <c r="E64"/>
  <c r="K63"/>
  <c r="H63"/>
  <c r="E63"/>
  <c r="K62"/>
  <c r="H62"/>
  <c r="E62"/>
  <c r="K61"/>
  <c r="H61"/>
  <c r="E61"/>
  <c r="K60"/>
  <c r="H60"/>
  <c r="E60"/>
  <c r="K59"/>
  <c r="H59"/>
  <c r="E59"/>
  <c r="K58"/>
  <c r="H58"/>
  <c r="E58"/>
  <c r="K57"/>
  <c r="H57"/>
  <c r="E57"/>
  <c r="K56"/>
  <c r="H56"/>
  <c r="E56"/>
  <c r="K55"/>
  <c r="H55"/>
  <c r="E55"/>
  <c r="I54"/>
  <c r="F54"/>
  <c r="C54"/>
  <c r="K53"/>
  <c r="H53"/>
  <c r="E53"/>
  <c r="K52"/>
  <c r="H52"/>
  <c r="E52"/>
  <c r="K51"/>
  <c r="H51"/>
  <c r="E51"/>
  <c r="K50"/>
  <c r="H50"/>
  <c r="E50"/>
  <c r="K49"/>
  <c r="H49"/>
  <c r="E49"/>
  <c r="K48"/>
  <c r="H48"/>
  <c r="E48"/>
  <c r="K47"/>
  <c r="H47"/>
  <c r="E47"/>
  <c r="K46"/>
  <c r="H46"/>
  <c r="E46"/>
  <c r="K45"/>
  <c r="H45"/>
  <c r="E45"/>
  <c r="K44"/>
  <c r="H44"/>
  <c r="E44"/>
  <c r="K43"/>
  <c r="H43"/>
  <c r="E43"/>
  <c r="K42"/>
  <c r="H42"/>
  <c r="E42"/>
  <c r="K41"/>
  <c r="H41"/>
  <c r="E41"/>
  <c r="K40"/>
  <c r="H40"/>
  <c r="E40"/>
  <c r="K39"/>
  <c r="H39"/>
  <c r="E39"/>
  <c r="K38"/>
  <c r="H38"/>
  <c r="E38"/>
  <c r="K37"/>
  <c r="H37"/>
  <c r="E37"/>
  <c r="K36"/>
  <c r="H36"/>
  <c r="E36"/>
  <c r="K35"/>
  <c r="H35"/>
  <c r="E35"/>
  <c r="K34"/>
  <c r="H34"/>
  <c r="E34"/>
  <c r="I33"/>
  <c r="F33"/>
  <c r="C33"/>
  <c r="K32"/>
  <c r="H32"/>
  <c r="E32"/>
  <c r="K31"/>
  <c r="H31"/>
  <c r="E31"/>
  <c r="K30"/>
  <c r="H30"/>
  <c r="E30"/>
  <c r="K29"/>
  <c r="H29"/>
  <c r="E29"/>
  <c r="K28"/>
  <c r="H28"/>
  <c r="E28"/>
  <c r="K27"/>
  <c r="H27"/>
  <c r="E27"/>
  <c r="K26"/>
  <c r="H26"/>
  <c r="E26"/>
  <c r="K25"/>
  <c r="H25"/>
  <c r="E25"/>
  <c r="K24"/>
  <c r="H24"/>
  <c r="E24"/>
  <c r="K23"/>
  <c r="H23"/>
  <c r="E23"/>
  <c r="K22"/>
  <c r="H22"/>
  <c r="E22"/>
  <c r="K21"/>
  <c r="H21"/>
  <c r="E21"/>
  <c r="K19"/>
  <c r="H19"/>
  <c r="E19"/>
  <c r="K18"/>
  <c r="H18"/>
  <c r="E18"/>
  <c r="K17"/>
  <c r="H17"/>
  <c r="E17"/>
  <c r="K16"/>
  <c r="H16"/>
  <c r="E16"/>
  <c r="K15"/>
  <c r="H15"/>
  <c r="E15"/>
  <c r="K14"/>
  <c r="H14"/>
  <c r="E14"/>
  <c r="K13"/>
  <c r="H13"/>
  <c r="E13"/>
  <c r="I12"/>
  <c r="F12"/>
  <c r="C12"/>
  <c r="L11"/>
  <c r="K11"/>
  <c r="H11"/>
  <c r="E11"/>
  <c r="L10"/>
  <c r="K10"/>
  <c r="H10"/>
  <c r="E10"/>
  <c r="L9"/>
  <c r="K9"/>
  <c r="K8" s="1"/>
  <c r="H9"/>
  <c r="H8" s="1"/>
  <c r="E9"/>
  <c r="I8"/>
  <c r="F8"/>
  <c r="C8"/>
  <c r="E117" l="1"/>
  <c r="H117"/>
  <c r="K159"/>
  <c r="L96"/>
  <c r="K117"/>
  <c r="M124"/>
  <c r="M128"/>
  <c r="M132"/>
  <c r="M136"/>
  <c r="M140"/>
  <c r="M144"/>
  <c r="M148"/>
  <c r="M152"/>
  <c r="M156"/>
  <c r="M13"/>
  <c r="K12"/>
  <c r="H12"/>
  <c r="M17"/>
  <c r="M19"/>
  <c r="M22"/>
  <c r="M26"/>
  <c r="M28"/>
  <c r="M30"/>
  <c r="M32"/>
  <c r="M34"/>
  <c r="K33"/>
  <c r="H33"/>
  <c r="M36"/>
  <c r="M38"/>
  <c r="M40"/>
  <c r="M42"/>
  <c r="M44"/>
  <c r="M46"/>
  <c r="M48"/>
  <c r="E96"/>
  <c r="K96"/>
  <c r="H96"/>
  <c r="L117"/>
  <c r="H159"/>
  <c r="M162"/>
  <c r="M164"/>
  <c r="M166"/>
  <c r="M169"/>
  <c r="M171"/>
  <c r="M173"/>
  <c r="M175"/>
  <c r="M177"/>
  <c r="M179"/>
  <c r="M50"/>
  <c r="M52"/>
  <c r="L54"/>
  <c r="M56"/>
  <c r="M58"/>
  <c r="M60"/>
  <c r="M62"/>
  <c r="M64"/>
  <c r="M66"/>
  <c r="M68"/>
  <c r="M70"/>
  <c r="M72"/>
  <c r="M74"/>
  <c r="M76"/>
  <c r="K75"/>
  <c r="H75"/>
  <c r="M78"/>
  <c r="M80"/>
  <c r="M82"/>
  <c r="M84"/>
  <c r="M86"/>
  <c r="M87"/>
  <c r="M89"/>
  <c r="M91"/>
  <c r="M93"/>
  <c r="M95"/>
  <c r="M98"/>
  <c r="M100"/>
  <c r="M102"/>
  <c r="M104"/>
  <c r="M106"/>
  <c r="M108"/>
  <c r="M110"/>
  <c r="M112"/>
  <c r="M114"/>
  <c r="M116"/>
  <c r="M119"/>
  <c r="M121"/>
  <c r="L8"/>
  <c r="M9"/>
  <c r="M10"/>
  <c r="M11"/>
  <c r="C180"/>
  <c r="M14"/>
  <c r="M16"/>
  <c r="M18"/>
  <c r="M21"/>
  <c r="M23"/>
  <c r="M24"/>
  <c r="M25"/>
  <c r="M29"/>
  <c r="M31"/>
  <c r="L33"/>
  <c r="M35"/>
  <c r="M37"/>
  <c r="M39"/>
  <c r="M41"/>
  <c r="M43"/>
  <c r="M45"/>
  <c r="M47"/>
  <c r="M49"/>
  <c r="M51"/>
  <c r="M53"/>
  <c r="M55"/>
  <c r="K54"/>
  <c r="H54"/>
  <c r="M57"/>
  <c r="M59"/>
  <c r="M61"/>
  <c r="M63"/>
  <c r="M65"/>
  <c r="M67"/>
  <c r="M69"/>
  <c r="M71"/>
  <c r="M73"/>
  <c r="L75"/>
  <c r="M83"/>
  <c r="M85"/>
  <c r="M88"/>
  <c r="M90"/>
  <c r="M92"/>
  <c r="M94"/>
  <c r="M97"/>
  <c r="M118"/>
  <c r="M27"/>
  <c r="E8"/>
  <c r="M8" s="1"/>
  <c r="F180"/>
  <c r="I180"/>
  <c r="M15"/>
  <c r="E33"/>
  <c r="M33" s="1"/>
  <c r="E54"/>
  <c r="E75"/>
  <c r="M75" s="1"/>
  <c r="M77"/>
  <c r="M79"/>
  <c r="M81"/>
  <c r="M99"/>
  <c r="M101"/>
  <c r="M103"/>
  <c r="M105"/>
  <c r="M107"/>
  <c r="M109"/>
  <c r="M111"/>
  <c r="M113"/>
  <c r="M115"/>
  <c r="M120"/>
  <c r="M122"/>
  <c r="M123"/>
  <c r="M125"/>
  <c r="M127"/>
  <c r="M129"/>
  <c r="M131"/>
  <c r="M133"/>
  <c r="M135"/>
  <c r="M137"/>
  <c r="E138"/>
  <c r="M139"/>
  <c r="K138"/>
  <c r="H138"/>
  <c r="M141"/>
  <c r="M143"/>
  <c r="M145"/>
  <c r="M147"/>
  <c r="M149"/>
  <c r="M151"/>
  <c r="M153"/>
  <c r="M155"/>
  <c r="M157"/>
  <c r="L159"/>
  <c r="M161"/>
  <c r="M163"/>
  <c r="M165"/>
  <c r="M168"/>
  <c r="M170"/>
  <c r="M172"/>
  <c r="M174"/>
  <c r="M176"/>
  <c r="M178"/>
  <c r="E159"/>
  <c r="M159" s="1"/>
  <c r="M160"/>
  <c r="E12"/>
  <c r="L12"/>
  <c r="H180" l="1"/>
  <c r="C11" i="1" s="1"/>
  <c r="K180" i="4"/>
  <c r="D11" i="1" s="1"/>
  <c r="M117" i="4"/>
  <c r="M96"/>
  <c r="M54"/>
  <c r="E180"/>
  <c r="B11" i="1" s="1"/>
  <c r="M12" i="4"/>
  <c r="L180"/>
  <c r="M180"/>
  <c r="M138"/>
  <c r="F1" i="8"/>
  <c r="F1" i="7"/>
  <c r="H1" i="6"/>
  <c r="I1" i="5"/>
  <c r="D1" i="10"/>
  <c r="F1" i="13"/>
  <c r="H1" i="12"/>
  <c r="G25" i="13"/>
  <c r="F43" i="9"/>
  <c r="F44"/>
  <c r="F45"/>
  <c r="M14" i="13"/>
  <c r="F38" i="3" s="1"/>
  <c r="M15" i="13"/>
  <c r="G38" i="3" s="1"/>
  <c r="M13" i="13"/>
  <c r="E38" i="3" s="1"/>
  <c r="L14" i="13"/>
  <c r="F37" i="3" s="1"/>
  <c r="L15" i="13"/>
  <c r="G37" i="3" s="1"/>
  <c r="L13" i="13"/>
  <c r="E37" i="3" s="1"/>
  <c r="K14" i="13"/>
  <c r="F36" i="3" s="1"/>
  <c r="K15" i="13"/>
  <c r="G36" i="3" s="1"/>
  <c r="K13" i="13"/>
  <c r="E36" i="3" s="1"/>
  <c r="F41" i="9"/>
  <c r="H9" i="13"/>
  <c r="H10"/>
  <c r="H11"/>
  <c r="H12"/>
  <c r="H13"/>
  <c r="H14"/>
  <c r="H15"/>
  <c r="H16"/>
  <c r="H17"/>
  <c r="H18"/>
  <c r="D168" i="8"/>
  <c r="D169"/>
  <c r="D170"/>
  <c r="D171"/>
  <c r="D172"/>
  <c r="D173"/>
  <c r="D174"/>
  <c r="D175"/>
  <c r="D176"/>
  <c r="D100"/>
  <c r="D101"/>
  <c r="D102"/>
  <c r="D103"/>
  <c r="D104"/>
  <c r="D105"/>
  <c r="D106"/>
  <c r="D107"/>
  <c r="D108"/>
  <c r="D109"/>
  <c r="D110"/>
  <c r="D18"/>
  <c r="D19"/>
  <c r="D20"/>
  <c r="D21"/>
  <c r="D22"/>
  <c r="D23"/>
  <c r="D24"/>
  <c r="D25"/>
  <c r="D26"/>
  <c r="D27"/>
  <c r="D28"/>
  <c r="D111" i="7"/>
  <c r="D112"/>
  <c r="D149"/>
  <c r="D150"/>
  <c r="D151"/>
  <c r="D152"/>
  <c r="D61"/>
  <c r="D90"/>
  <c r="D91"/>
  <c r="D92"/>
  <c r="D93"/>
  <c r="D94"/>
  <c r="D95"/>
  <c r="D96"/>
  <c r="D97"/>
  <c r="D98"/>
  <c r="D99"/>
  <c r="D100"/>
  <c r="D9"/>
  <c r="D10"/>
  <c r="D11"/>
  <c r="D12"/>
  <c r="D13"/>
  <c r="D43"/>
  <c r="D44"/>
  <c r="D45"/>
  <c r="D46"/>
  <c r="D47"/>
  <c r="G53" i="6"/>
  <c r="G54"/>
  <c r="G55"/>
  <c r="G56"/>
  <c r="G57"/>
  <c r="G58"/>
  <c r="G59"/>
  <c r="G60"/>
  <c r="G61"/>
  <c r="G62"/>
  <c r="G63"/>
  <c r="G64"/>
  <c r="G65"/>
  <c r="G66"/>
  <c r="G67"/>
  <c r="G73"/>
  <c r="G74"/>
  <c r="G75"/>
  <c r="G76"/>
  <c r="G77"/>
  <c r="G78"/>
  <c r="G79"/>
  <c r="G80"/>
  <c r="G81"/>
  <c r="G82"/>
  <c r="G83"/>
  <c r="G84"/>
  <c r="G85"/>
  <c r="G96"/>
  <c r="G97"/>
  <c r="G98"/>
  <c r="G99"/>
  <c r="G100"/>
  <c r="G101"/>
  <c r="G102"/>
  <c r="G103"/>
  <c r="G104"/>
  <c r="G105"/>
  <c r="G106"/>
  <c r="G107"/>
  <c r="G108"/>
  <c r="G109"/>
  <c r="G116"/>
  <c r="G117"/>
  <c r="G118"/>
  <c r="G119"/>
  <c r="G120"/>
  <c r="G121"/>
  <c r="G122"/>
  <c r="G123"/>
  <c r="G124"/>
  <c r="G125"/>
  <c r="G126"/>
  <c r="G127"/>
  <c r="G128"/>
  <c r="G30"/>
  <c r="G31"/>
  <c r="G32"/>
  <c r="G33"/>
  <c r="G34"/>
  <c r="G35"/>
  <c r="G36"/>
  <c r="G37"/>
  <c r="G38"/>
  <c r="G39"/>
  <c r="G40"/>
  <c r="G41"/>
  <c r="G42"/>
  <c r="G10"/>
  <c r="G11"/>
  <c r="G12"/>
  <c r="G13"/>
  <c r="G14"/>
  <c r="G15"/>
  <c r="G16"/>
  <c r="G17"/>
  <c r="G18"/>
  <c r="G19"/>
  <c r="G20"/>
  <c r="G21"/>
  <c r="D194" i="8"/>
  <c r="D195"/>
  <c r="D196"/>
  <c r="D197"/>
  <c r="D198"/>
  <c r="D199"/>
  <c r="D200"/>
  <c r="D201"/>
  <c r="D202"/>
  <c r="D203"/>
  <c r="D204"/>
  <c r="D205"/>
  <c r="D206"/>
  <c r="D207"/>
  <c r="D158"/>
  <c r="D159"/>
  <c r="D163"/>
  <c r="D164"/>
  <c r="D165"/>
  <c r="D166"/>
  <c r="D167"/>
  <c r="D177"/>
  <c r="D178"/>
  <c r="D179"/>
  <c r="D180"/>
  <c r="D181"/>
  <c r="D182"/>
  <c r="D183"/>
  <c r="D184"/>
  <c r="D185"/>
  <c r="D186"/>
  <c r="D187"/>
  <c r="D188"/>
  <c r="D189"/>
  <c r="D190"/>
  <c r="D191"/>
  <c r="D192"/>
  <c r="D193"/>
  <c r="D208"/>
  <c r="D209"/>
  <c r="D210"/>
  <c r="D211"/>
  <c r="D212"/>
  <c r="D213"/>
  <c r="D214"/>
  <c r="D215"/>
  <c r="D216"/>
  <c r="D217"/>
  <c r="D218"/>
  <c r="D219"/>
  <c r="D157"/>
  <c r="D129"/>
  <c r="D130"/>
  <c r="D131"/>
  <c r="D132"/>
  <c r="D133"/>
  <c r="D134"/>
  <c r="D135"/>
  <c r="D136"/>
  <c r="D137"/>
  <c r="D138"/>
  <c r="D84"/>
  <c r="D85"/>
  <c r="D86"/>
  <c r="D87"/>
  <c r="D88"/>
  <c r="D89"/>
  <c r="D90"/>
  <c r="D91"/>
  <c r="D92"/>
  <c r="D93"/>
  <c r="D94"/>
  <c r="D95"/>
  <c r="D96"/>
  <c r="D97"/>
  <c r="D98"/>
  <c r="D99"/>
  <c r="D111"/>
  <c r="D112"/>
  <c r="D113"/>
  <c r="D114"/>
  <c r="D115"/>
  <c r="D116"/>
  <c r="D117"/>
  <c r="D118"/>
  <c r="D119"/>
  <c r="D120"/>
  <c r="D121"/>
  <c r="D122"/>
  <c r="D123"/>
  <c r="D124"/>
  <c r="D125"/>
  <c r="D126"/>
  <c r="D127"/>
  <c r="D128"/>
  <c r="D139"/>
  <c r="D140"/>
  <c r="D141"/>
  <c r="D143"/>
  <c r="D144"/>
  <c r="D145"/>
  <c r="D146"/>
  <c r="D147"/>
  <c r="D148"/>
  <c r="D149"/>
  <c r="D150"/>
  <c r="D10"/>
  <c r="D13"/>
  <c r="D14"/>
  <c r="D15"/>
  <c r="D16"/>
  <c r="D17"/>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F40" i="9"/>
  <c r="F46"/>
  <c r="F28"/>
  <c r="F29"/>
  <c r="F30"/>
  <c r="F31"/>
  <c r="F26"/>
  <c r="F27"/>
  <c r="F9"/>
  <c r="F10"/>
  <c r="F11"/>
  <c r="F12"/>
  <c r="F13"/>
  <c r="F14"/>
  <c r="G14" s="1"/>
  <c r="D6" i="7"/>
  <c r="G6" i="6"/>
  <c r="G43"/>
  <c r="G86"/>
  <c r="G87"/>
  <c r="G129"/>
  <c r="G110"/>
  <c r="G111"/>
  <c r="G112"/>
  <c r="H53" i="2"/>
  <c r="G53"/>
  <c r="F53"/>
  <c r="E53"/>
  <c r="H45"/>
  <c r="G45"/>
  <c r="F45"/>
  <c r="E45"/>
  <c r="D44"/>
  <c r="D43"/>
  <c r="G40"/>
  <c r="F40"/>
  <c r="E40"/>
  <c r="H39"/>
  <c r="H38"/>
  <c r="H37"/>
  <c r="H36"/>
  <c r="H28"/>
  <c r="H25"/>
  <c r="G24"/>
  <c r="G26" s="1"/>
  <c r="F24"/>
  <c r="F26" s="1"/>
  <c r="E24"/>
  <c r="E26" s="1"/>
  <c r="D24"/>
  <c r="D26" s="1"/>
  <c r="H23"/>
  <c r="H22"/>
  <c r="H21"/>
  <c r="H20"/>
  <c r="H19"/>
  <c r="H18"/>
  <c r="H17"/>
  <c r="H16"/>
  <c r="G12"/>
  <c r="F12"/>
  <c r="E12"/>
  <c r="D12"/>
  <c r="H11"/>
  <c r="H10"/>
  <c r="H9"/>
  <c r="H8"/>
  <c r="G10" i="5"/>
  <c r="G9" i="12"/>
  <c r="D23" i="3"/>
  <c r="F8" i="9"/>
  <c r="G8" s="1"/>
  <c r="D52" i="7"/>
  <c r="B16" i="10"/>
  <c r="B21" i="1" s="1"/>
  <c r="D22" i="3" s="1"/>
  <c r="D12" i="1"/>
  <c r="F17" i="3" s="1"/>
  <c r="E21" i="9"/>
  <c r="D17" i="1" s="1"/>
  <c r="E35" i="9"/>
  <c r="D19" i="1" s="1"/>
  <c r="E48" i="9"/>
  <c r="D18" i="1" s="1"/>
  <c r="F23" i="3"/>
  <c r="D23" i="1"/>
  <c r="F25" i="3" s="1"/>
  <c r="G95" i="6"/>
  <c r="G115"/>
  <c r="G130"/>
  <c r="G131"/>
  <c r="G132"/>
  <c r="D110" i="7"/>
  <c r="D153"/>
  <c r="D154"/>
  <c r="D155"/>
  <c r="D156"/>
  <c r="D157"/>
  <c r="G9" i="3"/>
  <c r="C12" i="1"/>
  <c r="E17" i="3" s="1"/>
  <c r="D21" i="9"/>
  <c r="C17" i="1" s="1"/>
  <c r="D35" i="9"/>
  <c r="C19" i="1" s="1"/>
  <c r="D48" i="9"/>
  <c r="C18" i="1" s="1"/>
  <c r="E23" i="3"/>
  <c r="G52" i="6"/>
  <c r="G68"/>
  <c r="G69"/>
  <c r="G72"/>
  <c r="G88"/>
  <c r="G89"/>
  <c r="D59" i="7"/>
  <c r="D60"/>
  <c r="D101"/>
  <c r="D102"/>
  <c r="D103"/>
  <c r="D104"/>
  <c r="D105"/>
  <c r="D106"/>
  <c r="C23" i="1"/>
  <c r="E25" i="3" s="1"/>
  <c r="G8"/>
  <c r="D44" s="1"/>
  <c r="B23" i="1"/>
  <c r="D25" i="3" s="1"/>
  <c r="C21" i="9"/>
  <c r="B17" i="1" s="1"/>
  <c r="C35" i="9"/>
  <c r="B19" i="1" s="1"/>
  <c r="C48" i="9"/>
  <c r="B18" i="1" s="1"/>
  <c r="B12"/>
  <c r="D17" i="3" s="1"/>
  <c r="G9" i="6"/>
  <c r="G22"/>
  <c r="G23"/>
  <c r="G24"/>
  <c r="G25"/>
  <c r="G26"/>
  <c r="G29"/>
  <c r="G44"/>
  <c r="G45"/>
  <c r="G46"/>
  <c r="D8" i="7"/>
  <c r="D48"/>
  <c r="D49"/>
  <c r="D50"/>
  <c r="D51"/>
  <c r="D53"/>
  <c r="D54"/>
  <c r="D55"/>
  <c r="D9" i="8"/>
  <c r="H8" i="13"/>
  <c r="H19"/>
  <c r="H20"/>
  <c r="H21"/>
  <c r="B24" i="10"/>
  <c r="C21" i="1" s="1"/>
  <c r="E22" i="3" s="1"/>
  <c r="B32" i="10"/>
  <c r="D21" i="1" s="1"/>
  <c r="F22" i="3" s="1"/>
  <c r="F25" i="9"/>
  <c r="F32"/>
  <c r="F33"/>
  <c r="F34"/>
  <c r="F15"/>
  <c r="G15" s="1"/>
  <c r="F16"/>
  <c r="G16" s="1"/>
  <c r="F17"/>
  <c r="G17" s="1"/>
  <c r="F18"/>
  <c r="G18" s="1"/>
  <c r="F19"/>
  <c r="G19" s="1"/>
  <c r="F20"/>
  <c r="G20" s="1"/>
  <c r="F7"/>
  <c r="G7" s="1"/>
  <c r="G10" i="3"/>
  <c r="H53"/>
  <c r="H45"/>
  <c r="G45"/>
  <c r="F45"/>
  <c r="E45"/>
  <c r="H39"/>
  <c r="H28"/>
  <c r="E12"/>
  <c r="D12"/>
  <c r="H7" i="13"/>
  <c r="H22"/>
  <c r="H23"/>
  <c r="H24"/>
  <c r="D156" i="8"/>
  <c r="D220"/>
  <c r="D221"/>
  <c r="D222"/>
  <c r="D223"/>
  <c r="D224"/>
  <c r="D225"/>
  <c r="D83"/>
  <c r="D151"/>
  <c r="D152"/>
  <c r="D76"/>
  <c r="D77"/>
  <c r="D78"/>
  <c r="D79"/>
  <c r="D8"/>
  <c r="D50" i="9"/>
  <c r="F47"/>
  <c r="F39"/>
  <c r="F38"/>
  <c r="H6" i="13"/>
  <c r="F24" i="9"/>
  <c r="F48" l="1"/>
  <c r="H40" i="2"/>
  <c r="D45"/>
  <c r="B20" i="1"/>
  <c r="D21" i="3" s="1"/>
  <c r="C20" i="1"/>
  <c r="E21" i="3" s="1"/>
  <c r="D20" i="1"/>
  <c r="H12" i="2"/>
  <c r="G40" i="3"/>
  <c r="H37"/>
  <c r="H36"/>
  <c r="H38"/>
  <c r="E40"/>
  <c r="H17"/>
  <c r="H25" i="13"/>
  <c r="D107" i="7"/>
  <c r="C14" i="1" s="1"/>
  <c r="E19" i="3" s="1"/>
  <c r="D80" i="8"/>
  <c r="B15" i="1" s="1"/>
  <c r="D20" i="3" s="1"/>
  <c r="D226" i="8"/>
  <c r="D15" i="1" s="1"/>
  <c r="F20" i="3" s="1"/>
  <c r="D153" i="8"/>
  <c r="C15" i="1" s="1"/>
  <c r="E20" i="3" s="1"/>
  <c r="D158" i="7"/>
  <c r="D14" i="1" s="1"/>
  <c r="F19" i="3" s="1"/>
  <c r="G113" i="6"/>
  <c r="D56" i="7"/>
  <c r="G47" i="6"/>
  <c r="G27"/>
  <c r="G90"/>
  <c r="G70"/>
  <c r="G133"/>
  <c r="D16" i="3"/>
  <c r="F16"/>
  <c r="E16"/>
  <c r="H24" i="2"/>
  <c r="H26" s="1"/>
  <c r="E22" i="1"/>
  <c r="E12"/>
  <c r="E17"/>
  <c r="E23"/>
  <c r="F55" i="3" s="1"/>
  <c r="G12"/>
  <c r="C50" i="9"/>
  <c r="E50"/>
  <c r="F21"/>
  <c r="F35"/>
  <c r="E19" i="1"/>
  <c r="H23" i="3"/>
  <c r="H22"/>
  <c r="E21" i="1"/>
  <c r="E18"/>
  <c r="B34" i="10"/>
  <c r="H25" i="3"/>
  <c r="D160" i="7" l="1"/>
  <c r="E20" i="1"/>
  <c r="F21" i="3"/>
  <c r="B14" i="1"/>
  <c r="D19" i="3" s="1"/>
  <c r="H19" s="1"/>
  <c r="H40"/>
  <c r="F40"/>
  <c r="G134" i="6"/>
  <c r="D13" i="1" s="1"/>
  <c r="F18" i="3" s="1"/>
  <c r="F24" s="1"/>
  <c r="F26" s="1"/>
  <c r="F10" s="1"/>
  <c r="D228" i="8"/>
  <c r="F50" i="9"/>
  <c r="G91" i="6"/>
  <c r="C13" i="1" s="1"/>
  <c r="E18" i="3" s="1"/>
  <c r="E24" s="1"/>
  <c r="E26" s="1"/>
  <c r="F9" s="1"/>
  <c r="G48" i="6"/>
  <c r="B13" i="1" s="1"/>
  <c r="B24" s="1"/>
  <c r="H16" i="3"/>
  <c r="E11" i="1"/>
  <c r="H20" i="3"/>
  <c r="E15" i="1"/>
  <c r="C24" l="1"/>
  <c r="D24"/>
  <c r="E14"/>
  <c r="H9" i="3"/>
  <c r="F49"/>
  <c r="D18"/>
  <c r="H18" s="1"/>
  <c r="E13" i="1"/>
  <c r="E24" s="1"/>
  <c r="G136" i="6"/>
  <c r="H21" i="3"/>
  <c r="H10" l="1"/>
  <c r="G49"/>
  <c r="F53"/>
  <c r="F21" i="1"/>
  <c r="D24" i="3"/>
  <c r="D26" s="1"/>
  <c r="F8" l="1"/>
  <c r="E49" s="1"/>
  <c r="G53"/>
  <c r="F23" i="1"/>
  <c r="F11"/>
  <c r="F13"/>
  <c r="F12"/>
  <c r="F18"/>
  <c r="F17"/>
  <c r="F15"/>
  <c r="F22"/>
  <c r="F14"/>
  <c r="F19"/>
  <c r="F20"/>
  <c r="C55" i="3"/>
  <c r="D27" i="13"/>
  <c r="H27" s="1"/>
  <c r="H8" i="3"/>
  <c r="D43"/>
  <c r="D45" s="1"/>
  <c r="J45" s="1"/>
  <c r="F12"/>
  <c r="H24"/>
  <c r="H26" s="1"/>
  <c r="F24" i="1" l="1"/>
  <c r="H12" i="3"/>
  <c r="E53"/>
</calcChain>
</file>

<file path=xl/sharedStrings.xml><?xml version="1.0" encoding="utf-8"?>
<sst xmlns="http://schemas.openxmlformats.org/spreadsheetml/2006/main" count="511" uniqueCount="295">
  <si>
    <t>Partner to develop optimal fresnel lens for Gen 2 product - Task 2.4</t>
  </si>
  <si>
    <t>Engineering estimate</t>
  </si>
  <si>
    <t>Site must be prepared for construction of platform.</t>
  </si>
  <si>
    <t>Product or Service, Purpose/Need and Basis of Cost
(Provide additional support at bottom of page as needed)</t>
  </si>
  <si>
    <t>Vendor for developing custom robotics to perform lens inspection,  alignment, and placement (Task 4 ).  Required for expanding CPV module mfg. capacity.  Cost is from competitive quotes.</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</si>
  <si>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</si>
  <si>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</si>
  <si>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</si>
  <si>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</si>
  <si>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</si>
  <si>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</si>
  <si>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</si>
  <si>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</si>
  <si>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</si>
  <si>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</si>
  <si>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</si>
  <si>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</si>
  <si>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</si>
  <si>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</si>
  <si>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</si>
  <si>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</si>
  <si>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</si>
  <si>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</si>
  <si>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</si>
  <si>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</si>
  <si>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</si>
  <si>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</si>
  <si>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</si>
  <si>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</si>
  <si>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</si>
  <si>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</si>
  <si>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</si>
  <si>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</si>
  <si>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</si>
  <si>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</si>
  <si>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</si>
  <si>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</si>
  <si>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</si>
  <si>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</si>
  <si>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</si>
  <si>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</si>
  <si>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</si>
  <si>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</si>
  <si>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</si>
  <si>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</si>
  <si>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</si>
  <si>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</si>
  <si>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</si>
  <si>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</si>
  <si>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</si>
  <si>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</si>
  <si>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</si>
  <si>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</si>
  <si>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</si>
  <si>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</si>
  <si>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</si>
  <si>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</si>
  <si>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</si>
  <si>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</si>
  <si>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</si>
  <si>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</si>
  <si>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</si>
  <si>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</si>
  <si>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</si>
  <si>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</si>
  <si>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</si>
  <si>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</si>
  <si>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</si>
  <si>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</si>
  <si>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</si>
  <si>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</si>
  <si>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</si>
  <si>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</si>
  <si>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</si>
  <si>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</si>
  <si>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</si>
  <si>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</si>
  <si>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</si>
  <si>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</si>
  <si>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</si>
  <si>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</si>
  <si>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</si>
  <si>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</si>
  <si>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</si>
  <si>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</si>
  <si>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</si>
  <si>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</si>
  <si>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</si>
  <si>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</si>
  <si>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</si>
  <si>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</si>
  <si>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 xml:space="preserve">Cost Share Item </t>
  </si>
  <si>
    <t>a. Personnel</t>
  </si>
  <si>
    <t>b. Fringe Benefits</t>
  </si>
  <si>
    <t>c. Travel</t>
  </si>
  <si>
    <t>d. Equipment</t>
  </si>
  <si>
    <t>e. Supplies</t>
  </si>
  <si>
    <t>g. Construction</t>
  </si>
  <si>
    <t>h. Other Direct Costs</t>
  </si>
  <si>
    <t>i. Indirect Charges</t>
  </si>
  <si>
    <t xml:space="preserve"> Total Costs</t>
  </si>
  <si>
    <t>Project Costs %</t>
  </si>
  <si>
    <t>Total fringe requested:</t>
  </si>
  <si>
    <t>Equipment Item</t>
  </si>
  <si>
    <t>Qty</t>
  </si>
  <si>
    <t xml:space="preserve">Unit Cost         </t>
  </si>
  <si>
    <t xml:space="preserve">Total Cost             </t>
  </si>
  <si>
    <t>Basis of Cost</t>
  </si>
  <si>
    <t>General Category of Supplies</t>
  </si>
  <si>
    <t>Purpose</t>
  </si>
  <si>
    <t>Sub-Recipient
Name/Organization</t>
  </si>
  <si>
    <t>CATEGORY</t>
  </si>
  <si>
    <t>Total Project Costs</t>
  </si>
  <si>
    <t>Rate Basis</t>
  </si>
  <si>
    <t>Pay Rate
($/Hr)</t>
  </si>
  <si>
    <t>Time 
(Hours)</t>
  </si>
  <si>
    <t>Actual Salary</t>
  </si>
  <si>
    <t>Total Personnel Costs</t>
  </si>
  <si>
    <t>Purpose of travel</t>
  </si>
  <si>
    <t>No. of Travelers</t>
  </si>
  <si>
    <t>No. of Days</t>
  </si>
  <si>
    <t>Cost per Traveler</t>
  </si>
  <si>
    <t>Cost per Trip</t>
  </si>
  <si>
    <t>Basis for Estimating Costs</t>
  </si>
  <si>
    <t>Domestic Travel</t>
  </si>
  <si>
    <t>International Travel</t>
  </si>
  <si>
    <t>Project Total</t>
  </si>
  <si>
    <t>General description</t>
  </si>
  <si>
    <t xml:space="preserve"> Cost             </t>
  </si>
  <si>
    <t>Total indirect costs requested:</t>
  </si>
  <si>
    <t xml:space="preserve">Organization/Source                 </t>
  </si>
  <si>
    <t>Total Project Cost Share</t>
  </si>
  <si>
    <t xml:space="preserve"> </t>
  </si>
  <si>
    <t>Total Contractual</t>
  </si>
  <si>
    <t>f. Contractual</t>
  </si>
  <si>
    <t>i. Indirect Costs</t>
  </si>
  <si>
    <t>Cost Share</t>
  </si>
  <si>
    <t>Task # and Title</t>
  </si>
  <si>
    <t>Position Title</t>
  </si>
  <si>
    <t>2.   (Task 2 Title)</t>
  </si>
  <si>
    <t>3.   (Task 3 Title)</t>
  </si>
  <si>
    <t>Total Budget Period 1</t>
  </si>
  <si>
    <t>Total Budget Period 2</t>
  </si>
  <si>
    <t>Total Budget Period 3</t>
  </si>
  <si>
    <t>Instructions and Summary</t>
  </si>
  <si>
    <t>1.   (Task 1 Title)</t>
  </si>
  <si>
    <t>1.  Generation 2A Receiver Design</t>
  </si>
  <si>
    <t xml:space="preserve">Sr. Engineer    </t>
  </si>
  <si>
    <t xml:space="preserve">Technician         </t>
  </si>
  <si>
    <t>Total</t>
  </si>
  <si>
    <t>PROJECT TOTAL</t>
  </si>
  <si>
    <t>Award Recipient:</t>
  </si>
  <si>
    <r>
      <t xml:space="preserve">Comments
</t>
    </r>
    <r>
      <rPr>
        <sz val="10"/>
        <color indexed="10"/>
        <rFont val="Arial"/>
        <family val="2"/>
      </rPr>
      <t>(Add comments as needed)</t>
    </r>
  </si>
  <si>
    <t>General Description</t>
  </si>
  <si>
    <t xml:space="preserve">Cost             </t>
  </si>
  <si>
    <t>Award Number:</t>
  </si>
  <si>
    <t>Catalog price</t>
  </si>
  <si>
    <t>For Alpha prototype - Task 2.4</t>
  </si>
  <si>
    <t>Internet prices</t>
  </si>
  <si>
    <t>Vendor Quote</t>
  </si>
  <si>
    <t>Reliability testing of PV modules- Task 4.3</t>
  </si>
  <si>
    <t>Established UCD costs</t>
  </si>
  <si>
    <t xml:space="preserve">Support of graduate students working on project </t>
  </si>
  <si>
    <t>Totals</t>
  </si>
  <si>
    <t>Cash</t>
  </si>
  <si>
    <t>Cost Share Percent of Award:</t>
  </si>
  <si>
    <t xml:space="preserve">Total Project Cost:  </t>
  </si>
  <si>
    <t>Project partner ABC Company will provide 40 PV modules for product development at 50% off the of the retail price of $680</t>
  </si>
  <si>
    <t>Sub-recipient</t>
  </si>
  <si>
    <t>Vendor</t>
  </si>
  <si>
    <t xml:space="preserve">Total Contractual </t>
  </si>
  <si>
    <t>Budget Justification for SF 424A Budget</t>
  </si>
  <si>
    <t>Control Number:</t>
  </si>
  <si>
    <t>Year 1</t>
  </si>
  <si>
    <t>Year 2</t>
  </si>
  <si>
    <t>Year 3</t>
  </si>
  <si>
    <t xml:space="preserve"> Year 3</t>
  </si>
  <si>
    <t>Year 1 Total</t>
  </si>
  <si>
    <t>Year 2 Total</t>
  </si>
  <si>
    <t>Year 3 Total</t>
  </si>
  <si>
    <t xml:space="preserve"> Year 1
Costs</t>
  </si>
  <si>
    <t>Year 2
Costs</t>
  </si>
  <si>
    <t>Year 3
Costs</t>
  </si>
  <si>
    <t>Year 1
Costs</t>
  </si>
  <si>
    <t>Year 1
Cost Share</t>
  </si>
  <si>
    <t>Year 2
Cost Share</t>
  </si>
  <si>
    <t>Year 3
Cost Share</t>
  </si>
  <si>
    <t xml:space="preserve"> Year 3 Total</t>
  </si>
  <si>
    <t>Personnel costs to develop commercialization plans</t>
  </si>
  <si>
    <t>ARPA-E Energy Summit travel and registration</t>
  </si>
  <si>
    <t xml:space="preserve">Travel &amp; Conference Expenses </t>
  </si>
  <si>
    <t xml:space="preserve">Submitted by: </t>
  </si>
  <si>
    <t>(Recipient or Subrecipient)</t>
  </si>
  <si>
    <t xml:space="preserve">Applicants are required to indicate if they have a Federally approved indirect rate agreement.
</t>
  </si>
  <si>
    <t xml:space="preserve">Applicants are required to indicate if they have a Federally approved fringe benefit rate agreement.
</t>
  </si>
  <si>
    <r>
      <t xml:space="preserve">An indirect rate agreement has </t>
    </r>
    <r>
      <rPr>
        <b/>
        <u/>
        <sz val="11"/>
        <rFont val="Arial"/>
        <family val="2"/>
      </rPr>
      <t>not</t>
    </r>
    <r>
      <rPr>
        <b/>
        <sz val="11"/>
        <rFont val="Arial"/>
        <family val="2"/>
      </rPr>
      <t xml:space="preserve"> been negotiated with, or approved by, a Federal government agency (*see information below). </t>
    </r>
  </si>
  <si>
    <t>An indirect rate has been negotiated with, or approved by, a Federal government agency.  A copy of the latest rate agreement is included with the Full Application (*see information below).</t>
  </si>
  <si>
    <t xml:space="preserve">A fringe benefit rate has been negotiated with, or approved by, a Federal government agency.  A copy of the latest rate agreement is included with the Full Application (*see information below). </t>
  </si>
  <si>
    <r>
      <t xml:space="preserve">A fringe benefit rate has </t>
    </r>
    <r>
      <rPr>
        <b/>
        <u/>
        <sz val="11"/>
        <rFont val="Arial"/>
        <family val="2"/>
      </rPr>
      <t>not</t>
    </r>
    <r>
      <rPr>
        <b/>
        <sz val="11"/>
        <rFont val="Arial"/>
        <family val="2"/>
      </rPr>
      <t xml:space="preserve"> been negotiated with, or approved by, a Federal agency (*see information below).</t>
    </r>
  </si>
  <si>
    <t>If reimbursement for fringe benefits is requested, a Federally approved fringe benefit rate agreement, or a fringe benefit rate proposal is required in accordance with the instructions below.  The fringe benefit rate proposal must be accepted by ARPA-E for estimating purposes.  Calculate the fringe rate/dollars and enter this information above.</t>
  </si>
  <si>
    <t xml:space="preserve">If reimbursement for indirect costs is requested, a federally approved indirect rate agreement , or an indirect rate proposal is required in accordance with the instructions below.   The indirect rate proposal must be accepted by ARPA-E for estimating purposes.  Calculate the indirect rate/dollars and enter this information above. </t>
  </si>
  <si>
    <t>(1)</t>
  </si>
  <si>
    <t>(2)</t>
  </si>
  <si>
    <t>(3)</t>
  </si>
  <si>
    <t>(b) First</t>
  </si>
  <si>
    <t>(c ) Second</t>
  </si>
  <si>
    <t>(d) Third</t>
  </si>
  <si>
    <t>(e) Fourth</t>
  </si>
  <si>
    <r>
      <rPr>
        <b/>
        <sz val="10"/>
        <color rgb="FFFF0000"/>
        <rFont val="Arial"/>
        <family val="2"/>
      </rPr>
      <t>EXAMPLE ONLY!!!</t>
    </r>
    <r>
      <rPr>
        <sz val="10"/>
        <color rgb="FFFF0000"/>
        <rFont val="Arial"/>
        <family val="2"/>
      </rPr>
      <t xml:space="preserve"> </t>
    </r>
    <r>
      <rPr>
        <sz val="10"/>
        <color theme="0" tint="-0.499984740745262"/>
        <rFont val="Arial"/>
        <family val="2"/>
      </rPr>
      <t xml:space="preserve">  Visit to PV cell mfr. to set up vendor agreement</t>
    </r>
  </si>
  <si>
    <r>
      <rPr>
        <b/>
        <sz val="10"/>
        <color rgb="FFFF0000"/>
        <rFont val="Arial"/>
        <family val="2"/>
      </rPr>
      <t xml:space="preserve">EXAMPLE ONLY!!! </t>
    </r>
    <r>
      <rPr>
        <b/>
        <sz val="10"/>
        <color theme="0" tint="-0.34998626667073579"/>
        <rFont val="Arial"/>
        <family val="2"/>
      </rPr>
      <t xml:space="preserve">  </t>
    </r>
    <r>
      <rPr>
        <sz val="10"/>
        <color theme="0" tint="-0.34998626667073579"/>
        <rFont val="Arial"/>
        <family val="2"/>
      </rPr>
      <t>Thermal shock chamber</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</si>
  <si>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Wireless DAS components</t>
    </r>
  </si>
  <si>
    <r>
      <rPr>
        <b/>
        <sz val="10"/>
        <color rgb="FFFF0000"/>
        <rFont val="Arial"/>
        <family val="2"/>
      </rPr>
      <t>EXAMPLE ONLY!!!</t>
    </r>
    <r>
      <rPr>
        <sz val="10"/>
        <color rgb="FFFF0000"/>
        <rFont val="Arial"/>
        <family val="2"/>
      </rPr>
      <t xml:space="preserve"> </t>
    </r>
    <r>
      <rPr>
        <sz val="10"/>
        <color theme="0" tint="-0.34998626667073579"/>
        <rFont val="Arial"/>
        <family val="2"/>
      </rPr>
      <t xml:space="preserve"> XYZ Corp.</t>
    </r>
  </si>
  <si>
    <r>
      <rPr>
        <sz val="10"/>
        <color rgb="FFFF0000"/>
        <rFont val="Arial"/>
        <family val="2"/>
      </rPr>
      <t xml:space="preserve">EXAMPLE ONLY!!! </t>
    </r>
    <r>
      <rPr>
        <sz val="10"/>
        <color theme="0" tint="-0.34998626667073579"/>
        <rFont val="Arial"/>
        <family val="2"/>
      </rPr>
      <t xml:space="preserve">Three days of excavation for platform site
</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</si>
  <si>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Grad student tuition</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</si>
  <si>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Contractual </t>
    </r>
  </si>
  <si>
    <r>
      <rPr>
        <b/>
        <sz val="10"/>
        <color rgb="FFFF0000"/>
        <rFont val="Arial"/>
        <family val="2"/>
      </rPr>
      <t>EXAMPLE ONLY!!!</t>
    </r>
    <r>
      <rPr>
        <b/>
        <sz val="10"/>
        <color theme="0" tint="-0.34998626667073579"/>
        <rFont val="Arial"/>
        <family val="2"/>
      </rPr>
      <t xml:space="preserve"> </t>
    </r>
    <r>
      <rPr>
        <sz val="10"/>
        <color theme="0" tint="-0.34998626667073579"/>
        <rFont val="Arial"/>
        <family val="2"/>
      </rPr>
      <t xml:space="preserve"> Conferences</t>
    </r>
  </si>
  <si>
    <r>
      <rPr>
        <sz val="10"/>
        <color rgb="FFFF0000"/>
        <rFont val="Arial"/>
        <family val="2"/>
      </rPr>
      <t xml:space="preserve">EXAMPLE ONLY!!! </t>
    </r>
    <r>
      <rPr>
        <sz val="10"/>
        <color theme="0" tint="-0.34998626667073579"/>
        <rFont val="Arial"/>
        <family val="2"/>
      </rPr>
      <t xml:space="preserve">ABC Company
</t>
    </r>
  </si>
  <si>
    <t>6.   (Task 6 Title)</t>
  </si>
  <si>
    <t>7.   (Task 7 Title)</t>
  </si>
  <si>
    <t>5.   (Task 5 Title)</t>
  </si>
  <si>
    <t>4.   (Task 4 Title)</t>
  </si>
  <si>
    <t>8.   (Task 8 Title)</t>
  </si>
  <si>
    <t>X</t>
  </si>
  <si>
    <t>International Travel Subtotal</t>
  </si>
  <si>
    <t>Domestic Travel Subtotal</t>
  </si>
  <si>
    <r>
      <t>EXAMPLE ONLY!!!</t>
    </r>
    <r>
      <rPr>
        <sz val="10"/>
        <rFont val="Arial"/>
        <family val="2"/>
      </rPr>
      <t xml:space="preserve">  </t>
    </r>
    <r>
      <rPr>
        <sz val="10"/>
        <color theme="0" tint="-0.34998626667073579"/>
        <rFont val="Arial"/>
        <family val="2"/>
      </rPr>
      <t>ABC Corp.</t>
    </r>
  </si>
  <si>
    <t>EXAMPLE ONLY!!!</t>
  </si>
  <si>
    <r>
      <rPr>
        <b/>
        <sz val="12"/>
        <color rgb="FFFF0000"/>
        <rFont val="Arial"/>
        <family val="2"/>
      </rPr>
      <t xml:space="preserve">*IMPORTANT: </t>
    </r>
    <r>
      <rPr>
        <b/>
        <sz val="11"/>
        <color rgb="FFFF0000"/>
        <rFont val="Arial"/>
        <family val="2"/>
      </rPr>
      <t xml:space="preserve"> In the space provided below (or as an attachment) provide a complete explanation and the full calculations used to derive the total fringe costs.  </t>
    </r>
    <r>
      <rPr>
        <sz val="11"/>
        <color rgb="FFFF0000"/>
        <rFont val="Arial"/>
        <family val="2"/>
      </rPr>
      <t xml:space="preserve">If the total fringe costs are a cumulative amount of more than one calculation or rate application, the explanation and calculations should identify all rates used, along with the base they were applied to (and how the base was derived), and a total for each (along with grand total).  Do not average the rates and apply them to get one fringe cost percentage.  NOTE:  </t>
    </r>
    <r>
      <rPr>
        <u/>
        <sz val="11"/>
        <color rgb="FFFF0000"/>
        <rFont val="Arial"/>
        <family val="2"/>
      </rPr>
      <t>You must apply the fringe benefit rate to both the Federal Share and Recipient Cost Share.</t>
    </r>
  </si>
  <si>
    <t>Justification of Need</t>
  </si>
  <si>
    <t>*IMPORTANT:  In the space provided below (or as an attachment) provide a complete explanation and the full calculations used to derive the total indirect costs.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Do not average the rates and apply them to get one indirect cost percentage.  NOTE:  You must apply the indirect rate to both the Federal Share and Recipient Cost Share.</t>
  </si>
  <si>
    <t>Explanations/Comments/Calculations/Formula:</t>
  </si>
  <si>
    <t>Other</t>
  </si>
  <si>
    <t>Type</t>
  </si>
  <si>
    <t>Total Vendor / Organization</t>
  </si>
  <si>
    <t>Total FFRDC</t>
  </si>
  <si>
    <t>Total Sub-Recipient</t>
  </si>
  <si>
    <r>
      <t xml:space="preserve">EXAMPLE ONLY!!! </t>
    </r>
    <r>
      <rPr>
        <sz val="10"/>
        <color theme="0" tint="-0.34998626667073579"/>
        <rFont val="Arial"/>
        <family val="2"/>
      </rPr>
      <t>"Build wind turbine platform"</t>
    </r>
  </si>
  <si>
    <t>Additional Explanations/Comments (as necessary):</t>
  </si>
  <si>
    <t xml:space="preserve"> Total Hours</t>
  </si>
  <si>
    <t xml:space="preserve"> Total Dollars</t>
  </si>
  <si>
    <r>
      <t>PLEASE READ!!!</t>
    </r>
    <r>
      <rPr>
        <b/>
        <sz val="11"/>
        <rFont val="Arial"/>
        <family val="2"/>
      </rPr>
      <t xml:space="preserve">
Applicants must provide and justify proposed costs related to Cost Share for each year of the entire budget period.  Applicants must provide a detailed explanation of the cash or cash value of all cost share proposed for the project.  Please refer to Section III.B of the FOA for guidance on allowable cost share contributions.  Applicants selected for award negotiations must provide cost share commitment letters, as described in Section VI.B.3 of the FOA.  
Project teams are not permitted to receive fees or profits under ARPA-E awards.  All monies must be spent on activities or equipment directly related to meeting the objectives in the Statement of Project Objectives and accompanying Technical Milestones and Deliverables.  Additionally, foregone fee or profit by any member of the proposed Project Team may not be considered cost sharing under any resulting award. 
</t>
    </r>
  </si>
  <si>
    <r>
      <t>PLEASE READ!!!</t>
    </r>
    <r>
      <rPr>
        <b/>
        <sz val="11"/>
        <rFont val="Arial"/>
        <family val="2"/>
      </rPr>
      <t xml:space="preserve">
"Equipment" is generally defined as an item with an acquisition cost greater than $5,000 and a useful life expectancy of more than one year.  Further definitions can be found at 10 C.F.R. 600.
List all proposed equipment below, providing a basis of cost such as vendor quotes, catalog prices, prior invoices, etc., and briefly justify its need as it applies to the Statement of Project Objectives and accompanying Technical Milestones and Deliverables.  If it is existing equipment, and the value of its contribution to the project budget is being shown as cost share, provide logical support for the estimated value shown.  If it is new equipment which will retain a useful life upon completion of the project, provide logical support for the estimated value shown.
</t>
    </r>
    <r>
      <rPr>
        <b/>
        <sz val="11"/>
        <color indexed="10"/>
        <rFont val="Arial"/>
        <family val="2"/>
      </rPr>
      <t xml:space="preserve">
For equipment over $50,000 in price, also include a copy of the associated vendor quote or catalog price list.
</t>
    </r>
  </si>
  <si>
    <t>ARPA-E</t>
  </si>
  <si>
    <t>Applicant</t>
  </si>
  <si>
    <t>State</t>
  </si>
  <si>
    <t>Other Sources</t>
  </si>
  <si>
    <r>
      <t xml:space="preserve">Type of Donor </t>
    </r>
    <r>
      <rPr>
        <b/>
        <sz val="11"/>
        <color rgb="FFFF0000"/>
        <rFont val="Arial"/>
        <family val="2"/>
      </rPr>
      <t>(MUST SELECT)</t>
    </r>
  </si>
  <si>
    <t>Original Date of Submission:</t>
  </si>
  <si>
    <t>XX/XX/XX   V 1.0</t>
  </si>
  <si>
    <t>Please populate with forecasted cash flow for the first year. This total should match total budget for the first year.</t>
  </si>
  <si>
    <t>x</t>
  </si>
  <si>
    <t>Rate Type:</t>
  </si>
  <si>
    <t>In Kind</t>
  </si>
  <si>
    <t>Budget Justification for SF 424A Budget               Award Recipient:</t>
  </si>
  <si>
    <t>Budget Justification for SF 424A Budget          Award Recipient:</t>
  </si>
  <si>
    <t>Budget Justification for SF 424A Budget         Award Recipient:</t>
  </si>
  <si>
    <t xml:space="preserve">Depart From 
</t>
  </si>
  <si>
    <t xml:space="preserve">Destination 
</t>
  </si>
  <si>
    <t>TT&amp;O?</t>
  </si>
  <si>
    <t>Yes</t>
  </si>
  <si>
    <t>No</t>
  </si>
  <si>
    <r>
      <t>PLEASE READ!!!</t>
    </r>
    <r>
      <rPr>
        <b/>
        <sz val="11"/>
        <rFont val="Arial"/>
        <family val="2"/>
      </rPr>
      <t xml:space="preserve">
List personnel costs solely for employees of the entity completing this workbook.  All other personnel costs (of subrecipients or other contractual efforts of the entity preparing this) must be included under tab f., Contractual.  This includes all consultants and FFRDCs. When submitting this Budget Justification Workbook include resumes in the same package.
Identify positions to be supported.  Key personnel should be identified by title.  All other personnel should be identified either by title or a group category.  State the amounts of time (e.g., hours ) to be expended, the base pay rate or composite base rate, total direct personnel compensation and identify the rate basis (e.g., actual salary, labor distribution report, technical estimate, state civil service rates, etc.).  If composite rates are proposed for a particular position or group category, please provide a list of the proposed personnel and rates/hours used to compute the composite rates in the “Additional explanation/comments” box, as applicable.  If you are proposing escalation rates for the labor rates, please explain in the “Additional explanation/comments” box at the bottom.
</t>
    </r>
  </si>
  <si>
    <t>Electrical engineers (2)</t>
  </si>
  <si>
    <r>
      <t xml:space="preserve">If an Applicant is selected for award negotiations and does not have a Federally approved fringe benefit rate agreement, then the Applicant is required to submit an Indirect Rate Proposal to the ARPA-E Contracting Officer.  A template for Indirect Rate Proposals is available at http://arpa-e.energy.gov/FundingAgreements/Overview.aspx.  The Applicant must provide this information to the ARPA-E Contracting Officer at ARPA-E-CO@hq.doe.gov </t>
    </r>
    <r>
      <rPr>
        <b/>
        <i/>
        <u/>
        <sz val="11"/>
        <color rgb="FFFF0000"/>
        <rFont val="Arial"/>
        <family val="2"/>
      </rPr>
      <t>within 2 days</t>
    </r>
    <r>
      <rPr>
        <b/>
        <i/>
        <sz val="11"/>
        <color rgb="FFFF0000"/>
        <rFont val="Arial"/>
        <family val="2"/>
      </rPr>
      <t xml:space="preserve"> </t>
    </r>
    <r>
      <rPr>
        <i/>
        <sz val="11"/>
        <rFont val="Arial"/>
        <family val="2"/>
      </rPr>
      <t>after the receiving the award notification. In the subject line of the email, please state “Rate Proposal” and include the Applicant’s name, FOA name and number, and application control number.</t>
    </r>
  </si>
  <si>
    <t>Purpose/Tasks in Statement of Project Objectives (SOPO)</t>
  </si>
  <si>
    <t>Budget Justification for SF 424A Budget                                                             Award Recipient:</t>
  </si>
  <si>
    <r>
      <t>PLEASE READ!!!</t>
    </r>
    <r>
      <rPr>
        <b/>
        <sz val="11"/>
        <color indexed="10"/>
        <rFont val="Arial"/>
        <family val="2"/>
      </rPr>
      <t xml:space="preserve">
</t>
    </r>
    <r>
      <rPr>
        <b/>
        <sz val="11"/>
        <rFont val="Arial"/>
        <family val="2"/>
      </rPr>
      <t xml:space="preserve">
Provide travel detail as requested below, identifying total Foreign and Domestic Travel as separate items.  "Purpose of travel" are items such as professional conference, DOE sponsored meeting, project management meeting, etc.  The Basis for Estimating Costs are items such as past trips, current quotations, Federal Travel Regulations, etc. Note:  Travel to the annual ARPA-E Energy Innovation Summit must be proposed under the “Other Direct Cost” tab for each Budget Year.  Non-travel related expenses for the ARPA-E Annual Energy Summit must be approved in advance by the ARPA-E Contracting Officer.  Applicants must submit requests to the ARPA-E Contracting Officer at ARPA-E-CO@hq.doe.gov. at least 30 days in advance of the ARPA-E Annual Summit.  In the subject line of the email, please state “Request for Non-Travel Expenses for ARPA-E Energy Innovation Summit” and include the Applicant’s name, FOA name and number, and application control number.
</t>
    </r>
    <r>
      <rPr>
        <b/>
        <sz val="11"/>
        <color indexed="10"/>
        <rFont val="Arial"/>
        <family val="2"/>
      </rPr>
      <t xml:space="preserve">All listed travel must be necessary for the performance of the objectives in the Statement of Project Objectives and accompanying Technical Milestones and Deliverables.  The Prime Recipient must budget for one visit per year with the ARPA-E Program Director in Washington, DC. </t>
    </r>
  </si>
  <si>
    <r>
      <t>PLEASE READ!!!</t>
    </r>
    <r>
      <rPr>
        <b/>
        <sz val="11"/>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to the award recipient should be entered under f. Contractual.
List all proposed construction below, providing a basis of cost such as engineering estimates, prior construction, etc., and briefly justify its need as it applies to the Statement of Project Objectives and accompanying Technical Milestones and Deliverables being performed.
</t>
    </r>
  </si>
  <si>
    <t>Rate type:</t>
  </si>
  <si>
    <r>
      <t xml:space="preserve">SUMMARY OF BUDGET CATEGORY COSTS PROPOSED
</t>
    </r>
    <r>
      <rPr>
        <b/>
        <sz val="11"/>
        <color indexed="10"/>
        <rFont val="Arial"/>
        <family val="2"/>
      </rPr>
      <t>(Note: The values in this summary table are from entries made in each budget category tab.)</t>
    </r>
  </si>
  <si>
    <r>
      <rPr>
        <b/>
        <u/>
        <sz val="10"/>
        <rFont val="Arial"/>
        <family val="2"/>
      </rPr>
      <t>Vendors (includes contractors and consultants):</t>
    </r>
    <r>
      <rPr>
        <b/>
        <sz val="10"/>
        <rFont val="Arial"/>
        <family val="2"/>
      </rPr>
      <t xml:space="preserve">
</t>
    </r>
    <r>
      <rPr>
        <sz val="10"/>
        <rFont val="Arial"/>
        <family val="2"/>
      </rPr>
      <t xml:space="preserve">List all vendors, contractors and consultants supplying commercial supplies or services used to support the project.  The support to justify vendor costs (in any amount) should provide the purpose for the products or services and a basis of the estimated costs that is considered sufficient for ARPA-E evaluation.
</t>
    </r>
    <r>
      <rPr>
        <b/>
        <u/>
        <sz val="10"/>
        <rFont val="Arial"/>
        <family val="2"/>
      </rPr>
      <t>Federal Research and Development Centers (FFRDCs):</t>
    </r>
    <r>
      <rPr>
        <b/>
        <sz val="10"/>
        <rFont val="Arial"/>
        <family val="2"/>
      </rPr>
      <t xml:space="preserve">
</t>
    </r>
    <r>
      <rPr>
        <sz val="10"/>
        <rFont val="Arial"/>
        <family val="2"/>
      </rPr>
      <t xml:space="preserve">Each FFRDC incurring greater than or equal to 10% of the Total Project Costs must complete a separate SF-424A and separate Budget Justification worksheet to justify its proposed budget.  The FFRDC workbooks may be completed by either the Subrecipients themselves or by the preparer of this workbook.  The budget totals on the Subrecipient's SF-424A and Budget Justification Workbook must match the Subrecipient entries described below.  DOE/NNSA FFRDCs are also required to submit a Field Work Proposal in accordance with the instructions in DOE O 412.1, “Work Authorization System” (http://management.energy.gov/business_doe/business_forms.htm) in the Technical Volume of the Full Application.  
FFRDCs incurring less than 10% of the Total Project Cost are not required to complete a separate SF-424A and Budget Justification Workbook.  However, FFRDCs are required to provide supporting documentation to justify their proposed budgets.  At a minimum, the supporting documentation must include a sufficient basis for the estimated costs for ARPA-E evaluation. All DOE/NNSA FFRDCs are also required to submit a Field Work Proposal.  Please also refer to instructions in tabs b. Fringe Benefits and i. Indirect Costs.                                                           </t>
    </r>
    <r>
      <rPr>
        <sz val="11"/>
        <rFont val="Arial"/>
        <family val="2"/>
      </rPr>
      <t xml:space="preserve">         
</t>
    </r>
    <r>
      <rPr>
        <b/>
        <sz val="11"/>
        <rFont val="Arial"/>
        <family val="2"/>
      </rPr>
      <t xml:space="preserve">             </t>
    </r>
  </si>
  <si>
    <r>
      <t>PLEASE READ!!!</t>
    </r>
    <r>
      <rPr>
        <b/>
        <sz val="10"/>
        <rFont val="Arial"/>
        <family val="2"/>
      </rPr>
      <t xml:space="preserve">
</t>
    </r>
    <r>
      <rPr>
        <sz val="10"/>
        <rFont val="Arial"/>
        <family val="2"/>
      </rPr>
      <t xml:space="preserve">The entity completing this form must provide all costs related to subrecipients, vendors, contractors, consultants and FFRDC partners in the applicable boxes below.  
</t>
    </r>
    <r>
      <rPr>
        <b/>
        <sz val="10"/>
        <rFont val="Arial"/>
        <family val="2"/>
      </rPr>
      <t xml:space="preserve">
</t>
    </r>
    <r>
      <rPr>
        <b/>
        <u/>
        <sz val="10"/>
        <rFont val="Arial"/>
        <family val="2"/>
      </rPr>
      <t xml:space="preserve">Subrecipients (partners, subawardees): </t>
    </r>
    <r>
      <rPr>
        <b/>
        <sz val="10"/>
        <rFont val="Arial"/>
        <family val="2"/>
      </rPr>
      <t xml:space="preserve">
</t>
    </r>
    <r>
      <rPr>
        <b/>
        <sz val="10"/>
        <color rgb="FFFF0000"/>
        <rFont val="Arial"/>
        <family val="2"/>
      </rPr>
      <t xml:space="preserve">Each Subrecipient incurring greater than or equal to 10% of the Total Project Costs must complete a separate Budget Justification Workbook to justify its proposed budget.  The Subrecipients’ SF-424A and Budget Justification Workbooks may be completed by either the Subrecipients themselves or by the preparer of this workbook.  The budget totals on the Subrecipients' workbooks </t>
    </r>
    <r>
      <rPr>
        <b/>
        <u/>
        <sz val="10"/>
        <color rgb="FFFF0000"/>
        <rFont val="Arial"/>
        <family val="2"/>
      </rPr>
      <t>must match the Subrecipient entries described below.</t>
    </r>
    <r>
      <rPr>
        <b/>
        <sz val="10"/>
        <rFont val="Arial"/>
        <family val="2"/>
      </rPr>
      <t xml:space="preserve">
</t>
    </r>
    <r>
      <rPr>
        <sz val="10"/>
        <rFont val="Arial"/>
        <family val="2"/>
      </rPr>
      <t xml:space="preserve">Subrecipients incurring less than 10% of the Total Project Costs are </t>
    </r>
    <r>
      <rPr>
        <u/>
        <sz val="10"/>
        <rFont val="Arial"/>
        <family val="2"/>
      </rPr>
      <t>not</t>
    </r>
    <r>
      <rPr>
        <sz val="10"/>
        <rFont val="Arial"/>
        <family val="2"/>
      </rPr>
      <t xml:space="preserve"> required to complete a separate Budget Justification workbook.  However, such Subrecipients are required to provide supporting documentation to justify their proposed budgets.  At a minimum, the supporting documentation must include a sufficient basis for the estimated costs for ARPA-E evaluation.  Please also refer to instructions in tabs b. Fringe Benefits and i. Indirect Costs.</t>
    </r>
  </si>
  <si>
    <r>
      <t>PLEASE READ!!!</t>
    </r>
    <r>
      <rPr>
        <b/>
        <sz val="11"/>
        <rFont val="Arial"/>
        <family val="2"/>
      </rPr>
      <t xml:space="preserve">
"Supplies" are generally defined as an item with an acquisition cost of $5,000 or less and a useful life expectancy of less than one year.  Supplies are generally consumed during the project performance. Further definitions can be found at 10 C.F.R. 600.
List all proposed supplies below, providing a bases of cost such as vendor quotes, catalog prices, prior invoices, etc., and briefly justifying the need for the Supplies as they apply to the Statement of Project Objectives and accompanying Technical Milestones and Deliverables.  Note that Supply items must be direct costs to the project at this budget category, and not duplicative of supply costs included in the indirect pool that is the basis of the indirect rate applied for this project.
</t>
    </r>
  </si>
  <si>
    <t>Overall description of construction activities:</t>
  </si>
  <si>
    <r>
      <t xml:space="preserve">If an Applicant is selected for award negotiations and does not have a Federally approved indirect rate agreement, then the Applicant is required to submit an Indirect Rate Proposal to the ARPA-E Contracting Officer.  A template for Indirect Rate Proposal is available at http://arpa-e.energy.gov/FundingAgreements/Overview.aspx.  The Applicant must provide this information to the ARPA-E Contracting Officer at ARPA-E-CO@hq.doe.gov </t>
    </r>
    <r>
      <rPr>
        <b/>
        <i/>
        <u/>
        <sz val="11"/>
        <color rgb="FFFF0000"/>
        <rFont val="Arial"/>
        <family val="2"/>
      </rPr>
      <t>within 2 days</t>
    </r>
    <r>
      <rPr>
        <b/>
        <i/>
        <sz val="11"/>
        <color rgb="FFFF0000"/>
        <rFont val="Arial"/>
        <family val="2"/>
      </rPr>
      <t xml:space="preserve"> </t>
    </r>
    <r>
      <rPr>
        <i/>
        <sz val="11"/>
        <rFont val="Arial"/>
        <family val="2"/>
      </rPr>
      <t>after the receiving the award notification. In the subject line of the email, please state “Rate Proposal” and include the Applicant’s name, FOA name and number, and application control number.</t>
    </r>
  </si>
  <si>
    <r>
      <t xml:space="preserve">• This worksheet auto populates when data is entered on subsequent tabs (a. Personnel, b. Fringe Benefits, c. Travel, d. Equipment, e. Supplies, f. Contractual, g. Other, h. Indirect Costs, Cost Share). The term “tab” refers to a worksheet within the Budget Justification Workbook.  Each tab may be found and accessed at the bottom of this Workbook. On this Instructions and Summary tab the award recipient should update Control Number, Award Recipient, Original Date of Submission, Submitted By and the Comments section as needed. If this is a new version please ensure to update the Last Updated / Version # in the top right of this sheet. </t>
    </r>
    <r>
      <rPr>
        <b/>
        <sz val="10"/>
        <color indexed="9"/>
        <rFont val="Arial"/>
        <family val="2"/>
      </rPr>
      <t>X</t>
    </r>
    <r>
      <rPr>
        <b/>
        <sz val="10"/>
        <rFont val="Arial"/>
        <family val="2"/>
      </rPr>
      <t xml:space="preserve">
• The Prime Recipient must complete this Budget Justification Workbook.  In addition, each Subrecipient incurring greater than or equal to 10% of the Total Project Cost must complete an additional Budget Justification Workbook to justify its proposed budget.  The Subrecipient's Budget Justification Workbook total project costs must match the amount on tab f. Contractual in the Prime Recipient’s Budget Justification Workbook. All documents should be submitted as one package to ARPA-E, however, subrecipients can provide budget documents directly to ARPA-E if necessary. The Prime Recipient’s Budget Justification Workbook will not be reviewed until all supporting documentation is submitted.
• The total budget presented in the Budget Justification Workbook and the SF-424A must include both Federal (ARPA-E) and Non-Federal (cost share) expenditures, the sum of which equals the Total Project Cost proposed by the Applicant.  All costs, whether paid with Federal funding or by the Project Team, must be justified.  
• Each budget category will automatically populate in the second tab in this Budget Justification Workbook (SF-424A).  The totals in each budget category and the Total Project Cost must be the same in the SF-424A and the Budget Justification Workbook.  The award recipient must review the SF-424A, fill in the award number and fill in Section D (Projected Cash Flows) in the SF-424A tab.
• All costs incurred by the Prime Recipient’s Subrecipients, vendors, contractors, consultants and Federally Funded Research and Development Centers (FFRDCs), must be entered in tab f. Contractual.  All other sections are for the costs of the Prime Recipient only.
• No individual may be paid more than $200,000 per year under an ARPA-E funding agreement. 
• All expenditures must be allowable, allocable, and reasonable in accordance with the applicable Federal cost principles.  
</t>
    </r>
  </si>
  <si>
    <t>Please read the instructions on each tab before starting.  
If you have any questions, please submit to ARPA-E-CO@hq.doe.gov.  It will save you time!  Double check all fields highlighted in yellow!</t>
  </si>
  <si>
    <t>Last Updated / Version # :</t>
  </si>
  <si>
    <t>TT&amp;O Totals</t>
  </si>
  <si>
    <t>TT&amp;O Personnel</t>
  </si>
  <si>
    <t>TT&amp;O Fringe</t>
  </si>
  <si>
    <t>TT&amp;O Travel</t>
  </si>
  <si>
    <t>TT&amp;O Equipment</t>
  </si>
  <si>
    <t>TT&amp;O Supplies</t>
  </si>
  <si>
    <t>TT&amp;O Other</t>
  </si>
  <si>
    <t>TT&amp;O Construction</t>
  </si>
  <si>
    <t>TT&amp;O Total</t>
  </si>
  <si>
    <t>TT&amp;O Type</t>
  </si>
  <si>
    <t>TT&amp;O Year 1</t>
  </si>
  <si>
    <t>TT&amp;O Year 2</t>
  </si>
  <si>
    <t>TT&amp;O Year 3</t>
  </si>
  <si>
    <t>TT&amp;O Contractual</t>
  </si>
  <si>
    <t>FFRDC</t>
  </si>
  <si>
    <t>FFRDC
Name/Organization</t>
  </si>
  <si>
    <r>
      <rPr>
        <b/>
        <sz val="8"/>
        <color indexed="10"/>
        <rFont val="Arial"/>
        <family val="2"/>
      </rPr>
      <t>PLEASE READ!!!</t>
    </r>
    <r>
      <rPr>
        <b/>
        <sz val="8"/>
        <rFont val="Arial"/>
        <family val="2"/>
      </rPr>
      <t xml:space="preserve">
Applicants must provide and justify proposed costs related to Other Direct Costs for each year of the entire budget period.  Other Direct Costs are direct cost items required for the project which do not fit clearly into other categories, and are not included in the indirect pool for which the indirect rate is being applied to this project.  Other Direct Costs include Technology Transfer and Outreach (TT&amp;O) activities.  Examples of TT&amp;O activities that are allowable under Federal costs principles are provided in Section IV.G.8 of the FOA.   Applicants must provide a basis of cost (e.g., vendor quotes, prior purchases of similar or like items, published price list, etc.).                                                                                                                                                                                                                           
</t>
    </r>
    <r>
      <rPr>
        <b/>
        <u/>
        <sz val="8"/>
        <color rgb="FFFF0000"/>
        <rFont val="Arial"/>
        <family val="2"/>
      </rPr>
      <t>Note for TT&amp;O Activities:</t>
    </r>
    <r>
      <rPr>
        <b/>
        <sz val="8"/>
        <color rgb="FFFF0000"/>
        <rFont val="Arial"/>
        <family val="2"/>
      </rPr>
      <t xml:space="preserve">  Every Project Team is required to spend at least 5% of ARPA-E funding on TT&amp;O activities to promote and further the development and deployment of ARPA-E-funded technologies.  All budget activities must relate to achieving specific objectives, Technical Milestones and Deliverables outlined in the Statement of Project Objectives.  Applicants must list TT&amp;O costs with a clear description of what activities are to take place (e.g. travel to the Annual ARPA-E Innovation Summit, work devoted to a commercialization plan, etc.).  
</t>
    </r>
    <r>
      <rPr>
        <b/>
        <sz val="8"/>
        <rFont val="Arial"/>
        <family val="2"/>
      </rPr>
      <t>Only TT&amp;O costs that relate to a specific technology funded by ARPA-E will be allowed, if the costs are allowable in accordance with Federal cost principles.  For TT&amp;O activities aimed at advancing a portfolio of technologies and/or products owned by the Recipient or Project Partner, only the portion of costs specifically attributable to advancing the ARPA-E funded technology will be reimbursed.  Applicants are required to certify in the Full Application that they have met the 5% requirement for TT&amp;O expenditures in their SF-424A and Budget Justification unless they submit an accompanying waiver request.  Applicants may seek a waiver of the TT&amp;O requirement in whole or in part by including an explicit request in their Full Application.  In their request, Applicants must describe the proposed technology’s stage of development (i.e., early-stage or late-stage) with reference to Technology Readiness Levels (TRLs).  In addition, Applicants must describe in detail why the TT&amp;O requirement should not be applied to their project or why they are proposing less than the required 5%.</t>
    </r>
    <r>
      <rPr>
        <b/>
        <sz val="8"/>
        <color rgb="FFFF0000"/>
        <rFont val="Arial"/>
        <family val="2"/>
      </rPr>
      <t xml:space="preserve">
</t>
    </r>
    <r>
      <rPr>
        <b/>
        <i/>
        <sz val="8"/>
        <rFont val="Arial"/>
        <family val="2"/>
      </rPr>
      <t xml:space="preserve"> 
</t>
    </r>
    <r>
      <rPr>
        <b/>
        <u/>
        <sz val="8"/>
        <color rgb="FFFF0000"/>
        <rFont val="Arial"/>
        <family val="2"/>
      </rPr>
      <t>Note for Patent Costs</t>
    </r>
    <r>
      <rPr>
        <b/>
        <sz val="8"/>
        <color rgb="FFFF0000"/>
        <rFont val="Arial"/>
        <family val="2"/>
      </rPr>
      <t xml:space="preserve">:  ARPA-E will reimburse up to $30,000 in expenditures incurred under the funding agreement for costs and fees relating to the filing and prosecution of U.S. patent applications on subject inventions disclosed to ARPA-E and DOE in accordance with Attachment 2 to the funding agreement (http://arpa-e.energy.gov/FundingAgreements/CooperativeAgreements.aspx).  Prime Recipients may use costs and fees in excess of $30,000 to meet their cost share obligations under the funding agreement.  
</t>
    </r>
    <r>
      <rPr>
        <b/>
        <sz val="8"/>
        <rFont val="Arial"/>
        <family val="2"/>
      </rPr>
      <t xml:space="preserve">ARPA-E will not reimburse any costs and fees relating to the filing and prosecution of foreign patent applications on subject inventions disclosed to ARPA-E and DOE in accordance with Attachment 2 to the funding agreement.  However, Prime Recipients may use such costs and fees to meet their cost share obligations. For examples of allowable patent costs, please see Section IV.G.3 of the FOA.  
</t>
    </r>
    <r>
      <rPr>
        <b/>
        <sz val="10"/>
        <color indexed="10"/>
        <rFont val="Arial"/>
        <family val="2"/>
      </rPr>
      <t xml:space="preserve">
</t>
    </r>
  </si>
</sst>
</file>

<file path=xl/styles.xml><?xml version="1.0" encoding="utf-8"?>
<styleSheet xmlns="http://schemas.openxmlformats.org/spreadsheetml/2006/main">
  <numFmts count="7">
    <numFmt numFmtId="44" formatCode="_(&quot;$&quot;* #,##0.00_);_(&quot;$&quot;* \(#,##0.00\);_(&quot;$&quot;* &quot;-&quot;??_);_(@_)"/>
    <numFmt numFmtId="43" formatCode="_(* #,##0.00_);_(* \(#,##0.00\);_(* &quot;-&quot;??_);_(@_)"/>
    <numFmt numFmtId="164" formatCode="&quot;$&quot;#,##0.00"/>
    <numFmt numFmtId="165" formatCode="&quot;$&quot;#,##0"/>
    <numFmt numFmtId="166" formatCode="0.0%"/>
    <numFmt numFmtId="167" formatCode="_(* #,##0_);_(* \(#,##0\);_(* &quot;-&quot;??_);_(@_)"/>
    <numFmt numFmtId="168" formatCode="0.0"/>
  </numFmts>
  <fonts count="77">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b/>
      <u/>
      <sz val="11"/>
      <name val="Arial"/>
      <family val="2"/>
    </font>
    <font>
      <sz val="14"/>
      <color indexed="10"/>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i/>
      <sz val="9"/>
      <name val="Arial"/>
      <family val="2"/>
    </font>
    <font>
      <b/>
      <sz val="12"/>
      <color indexed="10"/>
      <name val="Arial"/>
      <family val="2"/>
    </font>
    <font>
      <b/>
      <i/>
      <sz val="10"/>
      <name val="Arial"/>
      <family val="2"/>
    </font>
    <font>
      <b/>
      <sz val="10"/>
      <color rgb="FFFF0000"/>
      <name val="Arial"/>
      <family val="2"/>
    </font>
    <font>
      <sz val="12"/>
      <name val="Arial"/>
      <family val="2"/>
    </font>
    <font>
      <b/>
      <sz val="10"/>
      <color indexed="9"/>
      <name val="Arial"/>
      <family val="2"/>
    </font>
    <font>
      <b/>
      <sz val="11"/>
      <color rgb="FFFF0000"/>
      <name val="Arial"/>
      <family val="2"/>
    </font>
    <font>
      <b/>
      <sz val="14"/>
      <color rgb="FFFF0000"/>
      <name val="Arial"/>
      <family val="2"/>
    </font>
    <font>
      <sz val="14"/>
      <color rgb="FFFF0000"/>
      <name val="Arial"/>
      <family val="2"/>
    </font>
    <font>
      <b/>
      <i/>
      <sz val="11"/>
      <color rgb="FFFF0000"/>
      <name val="Arial"/>
      <family val="2"/>
    </font>
    <font>
      <sz val="10"/>
      <name val="Arial"/>
      <family val="2"/>
    </font>
    <font>
      <b/>
      <sz val="10"/>
      <color theme="0" tint="-0.34998626667073579"/>
      <name val="Arial"/>
      <family val="2"/>
    </font>
    <font>
      <sz val="10"/>
      <color theme="0" tint="-0.34998626667073579"/>
      <name val="Arial"/>
      <family val="2"/>
    </font>
    <font>
      <b/>
      <sz val="10"/>
      <color theme="0" tint="-0.499984740745262"/>
      <name val="Arial"/>
      <family val="2"/>
    </font>
    <font>
      <sz val="10"/>
      <color theme="0" tint="-0.499984740745262"/>
      <name val="Arial"/>
      <family val="2"/>
    </font>
    <font>
      <sz val="10"/>
      <color rgb="FFFF0000"/>
      <name val="Arial"/>
      <family val="2"/>
    </font>
    <font>
      <sz val="10"/>
      <color theme="0"/>
      <name val="Arial"/>
      <family val="2"/>
    </font>
    <font>
      <sz val="11"/>
      <color rgb="FFFF0000"/>
      <name val="Arial"/>
      <family val="2"/>
    </font>
    <font>
      <b/>
      <sz val="12"/>
      <color rgb="FFFF0000"/>
      <name val="Arial"/>
      <family val="2"/>
    </font>
    <font>
      <u/>
      <sz val="11"/>
      <color rgb="FFFF0000"/>
      <name val="Arial"/>
      <family val="2"/>
    </font>
    <font>
      <sz val="11"/>
      <color rgb="FFFF0000"/>
      <name val="Arial Narrow"/>
      <family val="2"/>
    </font>
    <font>
      <sz val="14"/>
      <name val="Arial Narrow"/>
      <family val="2"/>
    </font>
    <font>
      <b/>
      <sz val="16"/>
      <name val="Arial Narrow"/>
      <family val="2"/>
    </font>
    <font>
      <sz val="8"/>
      <color rgb="FFFF0000"/>
      <name val="Arial"/>
      <family val="2"/>
    </font>
    <font>
      <b/>
      <sz val="8"/>
      <color indexed="10"/>
      <name val="Arial"/>
      <family val="2"/>
    </font>
    <font>
      <b/>
      <sz val="8"/>
      <name val="Arial"/>
      <family val="2"/>
    </font>
    <font>
      <b/>
      <u/>
      <sz val="8"/>
      <color rgb="FFFF0000"/>
      <name val="Arial"/>
      <family val="2"/>
    </font>
    <font>
      <b/>
      <sz val="8"/>
      <color rgb="FFFF0000"/>
      <name val="Arial"/>
      <family val="2"/>
    </font>
    <font>
      <b/>
      <i/>
      <sz val="8"/>
      <name val="Arial"/>
      <family val="2"/>
    </font>
    <font>
      <b/>
      <sz val="10"/>
      <color theme="0"/>
      <name val="Arial"/>
      <family val="2"/>
    </font>
    <font>
      <b/>
      <u/>
      <sz val="10"/>
      <name val="Arial"/>
      <family val="2"/>
    </font>
    <font>
      <u/>
      <sz val="10"/>
      <name val="Arial"/>
      <family val="2"/>
    </font>
    <font>
      <b/>
      <i/>
      <u/>
      <sz val="11"/>
      <color rgb="FFFF0000"/>
      <name val="Arial"/>
      <family val="2"/>
    </font>
    <font>
      <b/>
      <sz val="9"/>
      <color rgb="FFFF0000"/>
      <name val="Arial"/>
      <family val="2"/>
    </font>
    <font>
      <sz val="9"/>
      <color theme="0" tint="-0.499984740745262"/>
      <name val="Arial"/>
      <family val="2"/>
    </font>
    <font>
      <b/>
      <sz val="9"/>
      <name val="Arial"/>
      <family val="2"/>
    </font>
    <font>
      <sz val="9"/>
      <name val="Arial"/>
      <family val="2"/>
    </font>
    <font>
      <b/>
      <sz val="9"/>
      <color theme="0" tint="-0.499984740745262"/>
      <name val="Arial"/>
      <family val="2"/>
    </font>
    <font>
      <sz val="8.5"/>
      <name val="Arial"/>
      <family val="2"/>
    </font>
    <font>
      <b/>
      <sz val="8.5"/>
      <name val="Arial"/>
      <family val="2"/>
    </font>
    <font>
      <sz val="8.5"/>
      <color theme="0" tint="-0.499984740745262"/>
      <name val="Arial"/>
      <family val="2"/>
    </font>
    <font>
      <b/>
      <sz val="8.5"/>
      <color theme="0" tint="-0.34998626667073579"/>
      <name val="Arial"/>
      <family val="2"/>
    </font>
    <font>
      <b/>
      <u/>
      <sz val="10"/>
      <color rgb="FFFF0000"/>
      <name val="Arial"/>
      <family val="2"/>
    </font>
  </fonts>
  <fills count="17">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FFE4C9"/>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BEFFF"/>
        <bgColor indexed="64"/>
      </patternFill>
    </fill>
    <fill>
      <patternFill patternType="solid">
        <fgColor theme="4" tint="0.79998168889431442"/>
        <bgColor indexed="64"/>
      </patternFill>
    </fill>
    <fill>
      <patternFill patternType="solid">
        <fgColor theme="3" tint="0.79998168889431442"/>
        <bgColor indexed="64"/>
      </patternFill>
    </fill>
  </fills>
  <borders count="114">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10"/>
      </top>
      <bottom style="medium">
        <color indexed="10"/>
      </bottom>
      <diagonal/>
    </border>
    <border>
      <left style="medium">
        <color indexed="10"/>
      </left>
      <right style="thin">
        <color indexed="64"/>
      </right>
      <top style="medium">
        <color indexed="10"/>
      </top>
      <bottom style="medium">
        <color indexed="10"/>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10"/>
      </top>
      <bottom style="medium">
        <color indexed="10"/>
      </bottom>
      <diagonal/>
    </border>
    <border>
      <left/>
      <right/>
      <top style="medium">
        <color indexed="10"/>
      </top>
      <bottom style="medium">
        <color indexed="10"/>
      </bottom>
      <diagonal/>
    </border>
    <border>
      <left style="thin">
        <color indexed="64"/>
      </left>
      <right/>
      <top style="medium">
        <color indexed="10"/>
      </top>
      <bottom style="medium">
        <color indexed="10"/>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10"/>
      </right>
      <top style="medium">
        <color indexed="10"/>
      </top>
      <bottom style="medium">
        <color indexed="10"/>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top style="medium">
        <color auto="1"/>
      </top>
      <bottom/>
      <diagonal/>
    </border>
    <border>
      <left/>
      <right style="medium">
        <color indexed="64"/>
      </right>
      <top style="medium">
        <color auto="1"/>
      </top>
      <bottom/>
      <diagonal/>
    </border>
    <border>
      <left style="medium">
        <color auto="1"/>
      </left>
      <right/>
      <top style="medium">
        <color auto="1"/>
      </top>
      <bottom/>
      <diagonal/>
    </border>
    <border>
      <left style="thin">
        <color indexed="64"/>
      </left>
      <right style="thin">
        <color indexed="64"/>
      </right>
      <top/>
      <bottom style="medium">
        <color rgb="FFFF0000"/>
      </bottom>
      <diagonal/>
    </border>
    <border>
      <left style="thin">
        <color indexed="64"/>
      </left>
      <right style="medium">
        <color rgb="FFFF0000"/>
      </right>
      <top style="medium">
        <color rgb="FFFF0000"/>
      </top>
      <bottom style="thin">
        <color indexed="64"/>
      </bottom>
      <diagonal/>
    </border>
    <border>
      <left style="thin">
        <color indexed="64"/>
      </left>
      <right style="medium">
        <color rgb="FFFF0000"/>
      </right>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bottom style="medium">
        <color rgb="FFFF0000"/>
      </bottom>
      <diagonal/>
    </border>
    <border>
      <left style="medium">
        <color indexed="64"/>
      </left>
      <right style="thin">
        <color indexed="64"/>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style="thin">
        <color indexed="64"/>
      </left>
      <right/>
      <top/>
      <bottom style="medium">
        <color rgb="FFFF0000"/>
      </bottom>
      <diagonal/>
    </border>
    <border>
      <left style="medium">
        <color indexed="64"/>
      </left>
      <right/>
      <top style="medium">
        <color rgb="FFFF0000"/>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right style="thin">
        <color indexed="64"/>
      </right>
      <top style="medium">
        <color indexed="64"/>
      </top>
      <bottom style="thin">
        <color indexed="64"/>
      </bottom>
      <diagonal/>
    </border>
    <border>
      <left style="medium">
        <color indexed="10"/>
      </left>
      <right style="thin">
        <color indexed="64"/>
      </right>
      <top style="medium">
        <color indexed="10"/>
      </top>
      <bottom/>
      <diagonal/>
    </border>
    <border>
      <left style="thin">
        <color indexed="64"/>
      </left>
      <right style="thin">
        <color indexed="64"/>
      </right>
      <top style="medium">
        <color indexed="10"/>
      </top>
      <bottom/>
      <diagonal/>
    </border>
    <border>
      <left style="thin">
        <color indexed="64"/>
      </left>
      <right style="medium">
        <color indexed="10"/>
      </right>
      <top style="medium">
        <color indexed="10"/>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rgb="FFFF0000"/>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10"/>
      </top>
      <bottom style="medium">
        <color indexed="10"/>
      </bottom>
      <diagonal/>
    </border>
    <border>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right/>
      <top style="medium">
        <color indexed="10"/>
      </top>
      <bottom style="medium">
        <color indexed="10"/>
      </bottom>
      <diagonal/>
    </border>
    <border>
      <left style="thin">
        <color indexed="64"/>
      </left>
      <right/>
      <top style="medium">
        <color indexed="10"/>
      </top>
      <bottom style="medium">
        <color indexed="10"/>
      </bottom>
      <diagonal/>
    </border>
    <border>
      <left style="thin">
        <color indexed="64"/>
      </left>
      <right style="medium">
        <color indexed="64"/>
      </right>
      <top style="medium">
        <color indexed="10"/>
      </top>
      <bottom style="medium">
        <color indexed="10"/>
      </bottom>
      <diagonal/>
    </border>
    <border>
      <left style="thin">
        <color indexed="64"/>
      </left>
      <right/>
      <top style="medium">
        <color indexed="64"/>
      </top>
      <bottom style="thin">
        <color indexed="64"/>
      </bottom>
      <diagonal/>
    </border>
    <border>
      <left style="medium">
        <color indexed="10"/>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s>
  <cellStyleXfs count="5">
    <xf numFmtId="0" fontId="0" fillId="0" borderId="0"/>
    <xf numFmtId="44" fontId="44"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1179">
    <xf numFmtId="0" fontId="0" fillId="0" borderId="0" xfId="0"/>
    <xf numFmtId="0" fontId="0" fillId="0" borderId="0" xfId="0" applyAlignment="1">
      <alignment wrapText="1"/>
    </xf>
    <xf numFmtId="49" fontId="0" fillId="0" borderId="0" xfId="0" applyNumberFormat="1" applyAlignment="1">
      <alignment horizontal="left" wrapText="1"/>
    </xf>
    <xf numFmtId="0" fontId="5" fillId="0" borderId="0" xfId="0" applyFont="1" applyAlignment="1">
      <alignment wrapText="1"/>
    </xf>
    <xf numFmtId="0" fontId="7" fillId="0" borderId="0" xfId="0" applyFont="1" applyBorder="1" applyAlignment="1">
      <alignment wrapText="1"/>
    </xf>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4" fillId="0" borderId="0" xfId="0" applyFont="1" applyBorder="1" applyAlignment="1">
      <alignment horizontal="right" vertical="top" wrapText="1"/>
    </xf>
    <xf numFmtId="49" fontId="7" fillId="0" borderId="0" xfId="0" applyNumberFormat="1" applyFont="1" applyAlignment="1">
      <alignment horizontal="left" vertical="top" wrapText="1"/>
    </xf>
    <xf numFmtId="0" fontId="9" fillId="0" borderId="0" xfId="0" applyFont="1" applyAlignment="1">
      <alignment vertical="center"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1" fontId="4" fillId="0" borderId="1" xfId="0" applyNumberFormat="1" applyFont="1" applyFill="1" applyBorder="1" applyAlignment="1" applyProtection="1">
      <alignment horizontal="center" vertical="top" wrapText="1"/>
    </xf>
    <xf numFmtId="0" fontId="4" fillId="0" borderId="2" xfId="0" applyFont="1" applyFill="1" applyBorder="1" applyAlignment="1" applyProtection="1">
      <alignment horizontal="center" vertical="top" wrapText="1"/>
    </xf>
    <xf numFmtId="0" fontId="7" fillId="0" borderId="0" xfId="0" applyNumberFormat="1" applyFont="1" applyBorder="1" applyAlignment="1">
      <alignment horizontal="center" vertical="top" wrapText="1"/>
    </xf>
    <xf numFmtId="0" fontId="4" fillId="0" borderId="0" xfId="0" applyFont="1" applyBorder="1" applyAlignment="1">
      <alignment vertical="top" wrapText="1"/>
    </xf>
    <xf numFmtId="0" fontId="4" fillId="0" borderId="0" xfId="0" applyFont="1" applyBorder="1" applyAlignment="1">
      <alignment horizontal="right" wrapText="1"/>
    </xf>
    <xf numFmtId="0" fontId="5" fillId="0" borderId="0" xfId="0" applyFont="1" applyAlignment="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3" fillId="0" borderId="2" xfId="0" applyFont="1" applyBorder="1" applyAlignment="1" applyProtection="1">
      <alignment horizontal="center" vertical="top" wrapText="1"/>
    </xf>
    <xf numFmtId="0" fontId="3" fillId="0" borderId="0" xfId="0" applyFont="1" applyAlignment="1" applyProtection="1">
      <alignment vertical="top" wrapText="1"/>
    </xf>
    <xf numFmtId="0" fontId="12"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0" fontId="7" fillId="0" borderId="0" xfId="0" applyFont="1" applyAlignment="1" applyProtection="1">
      <alignment vertical="top" wrapText="1"/>
    </xf>
    <xf numFmtId="0" fontId="7" fillId="0" borderId="0" xfId="0" applyFont="1" applyAlignment="1">
      <alignment wrapText="1"/>
    </xf>
    <xf numFmtId="0" fontId="4" fillId="0" borderId="6" xfId="0" applyFont="1" applyFill="1" applyBorder="1" applyAlignment="1" applyProtection="1">
      <alignment horizontal="center" vertical="top" wrapText="1"/>
    </xf>
    <xf numFmtId="0" fontId="5" fillId="3" borderId="8" xfId="0" applyFont="1" applyFill="1" applyBorder="1" applyAlignment="1" applyProtection="1">
      <alignment horizontal="center" vertical="top" wrapText="1"/>
      <protection locked="0"/>
    </xf>
    <xf numFmtId="1" fontId="5" fillId="3" borderId="8" xfId="0" applyNumberFormat="1" applyFont="1" applyFill="1" applyBorder="1" applyAlignment="1" applyProtection="1">
      <alignment horizontal="center" vertical="top" wrapText="1"/>
      <protection locked="0"/>
    </xf>
    <xf numFmtId="0" fontId="5" fillId="3" borderId="5" xfId="0" applyFont="1" applyFill="1" applyBorder="1" applyAlignment="1" applyProtection="1">
      <alignment horizontal="center" vertical="top" wrapText="1"/>
      <protection locked="0"/>
    </xf>
    <xf numFmtId="164" fontId="5" fillId="3" borderId="5" xfId="0" applyNumberFormat="1" applyFont="1" applyFill="1" applyBorder="1" applyAlignment="1" applyProtection="1">
      <alignment horizontal="center" vertical="top" wrapText="1"/>
      <protection locked="0"/>
    </xf>
    <xf numFmtId="1" fontId="5" fillId="3" borderId="5" xfId="0" applyNumberFormat="1" applyFont="1" applyFill="1" applyBorder="1" applyAlignment="1" applyProtection="1">
      <alignment horizontal="center" vertical="top" wrapText="1"/>
      <protection locked="0"/>
    </xf>
    <xf numFmtId="0" fontId="5" fillId="2" borderId="8" xfId="0" applyFont="1" applyFill="1" applyBorder="1" applyAlignment="1" applyProtection="1">
      <alignment horizontal="center" vertical="top" wrapText="1"/>
      <protection locked="0"/>
    </xf>
    <xf numFmtId="1" fontId="5" fillId="2" borderId="8" xfId="0" applyNumberFormat="1" applyFont="1" applyFill="1" applyBorder="1" applyAlignment="1" applyProtection="1">
      <alignment horizontal="center" vertical="top" wrapText="1"/>
      <protection locked="0"/>
    </xf>
    <xf numFmtId="0" fontId="5" fillId="2" borderId="5" xfId="0" applyFont="1" applyFill="1" applyBorder="1" applyAlignment="1" applyProtection="1">
      <alignment horizontal="center" vertical="top" wrapText="1"/>
      <protection locked="0"/>
    </xf>
    <xf numFmtId="1" fontId="5" fillId="2" borderId="5" xfId="0" applyNumberFormat="1" applyFont="1" applyFill="1" applyBorder="1" applyAlignment="1" applyProtection="1">
      <alignment horizontal="center" vertical="top" wrapText="1"/>
      <protection locked="0"/>
    </xf>
    <xf numFmtId="0" fontId="3" fillId="0" borderId="1" xfId="0" applyFont="1" applyBorder="1" applyAlignment="1" applyProtection="1">
      <alignment horizontal="center" vertical="top" wrapText="1"/>
    </xf>
    <xf numFmtId="0" fontId="16" fillId="0" borderId="0" xfId="0" applyFont="1" applyAlignment="1" applyProtection="1">
      <alignment vertical="center" wrapText="1"/>
    </xf>
    <xf numFmtId="0" fontId="17" fillId="0" borderId="0" xfId="0" applyFont="1" applyAlignment="1" applyProtection="1">
      <alignment vertical="center" wrapText="1"/>
    </xf>
    <xf numFmtId="0" fontId="5" fillId="3" borderId="11" xfId="0" applyFont="1" applyFill="1" applyBorder="1" applyAlignment="1" applyProtection="1">
      <alignment horizontal="center" vertical="top" wrapText="1"/>
      <protection locked="0"/>
    </xf>
    <xf numFmtId="164" fontId="5" fillId="3" borderId="11" xfId="0" applyNumberFormat="1" applyFont="1" applyFill="1" applyBorder="1" applyAlignment="1" applyProtection="1">
      <alignment horizontal="center" vertical="top" wrapText="1"/>
      <protection locked="0"/>
    </xf>
    <xf numFmtId="1" fontId="5" fillId="3" borderId="11" xfId="0" applyNumberFormat="1" applyFont="1" applyFill="1" applyBorder="1" applyAlignment="1" applyProtection="1">
      <alignment horizontal="center" vertical="top" wrapText="1"/>
      <protection locked="0"/>
    </xf>
    <xf numFmtId="0" fontId="5" fillId="2" borderId="11" xfId="0" applyFont="1" applyFill="1" applyBorder="1" applyAlignment="1" applyProtection="1">
      <alignment horizontal="center" vertical="top" wrapText="1"/>
      <protection locked="0"/>
    </xf>
    <xf numFmtId="1" fontId="5" fillId="2" borderId="11" xfId="0" applyNumberFormat="1" applyFont="1" applyFill="1" applyBorder="1" applyAlignment="1" applyProtection="1">
      <alignment horizontal="center" vertical="top" wrapText="1"/>
      <protection locked="0"/>
    </xf>
    <xf numFmtId="0" fontId="5" fillId="0" borderId="0" xfId="0" applyFont="1" applyAlignment="1" applyProtection="1">
      <alignment horizontal="left" vertical="top" wrapText="1"/>
    </xf>
    <xf numFmtId="49" fontId="3" fillId="0" borderId="0" xfId="0" applyNumberFormat="1" applyFont="1" applyAlignment="1" applyProtection="1">
      <alignment horizontal="left" vertical="top" wrapText="1"/>
    </xf>
    <xf numFmtId="165" fontId="4" fillId="0" borderId="1" xfId="0" applyNumberFormat="1" applyFont="1" applyFill="1" applyBorder="1" applyAlignment="1" applyProtection="1">
      <alignment horizontal="center" vertical="top" wrapText="1"/>
    </xf>
    <xf numFmtId="0" fontId="4" fillId="0" borderId="13" xfId="0" applyFont="1" applyFill="1" applyBorder="1" applyAlignment="1" applyProtection="1">
      <alignment horizontal="left" vertical="top" wrapText="1"/>
    </xf>
    <xf numFmtId="1" fontId="4" fillId="0" borderId="14" xfId="0" applyNumberFormat="1" applyFont="1" applyFill="1" applyBorder="1" applyAlignment="1" applyProtection="1">
      <alignment horizontal="center" vertical="top" wrapText="1"/>
    </xf>
    <xf numFmtId="0" fontId="4" fillId="3" borderId="14" xfId="0" applyFont="1" applyFill="1" applyBorder="1" applyAlignment="1" applyProtection="1">
      <alignment horizontal="center" vertical="top" wrapText="1"/>
    </xf>
    <xf numFmtId="0" fontId="4" fillId="2" borderId="14" xfId="0" applyFont="1" applyFill="1" applyBorder="1" applyAlignment="1" applyProtection="1">
      <alignment horizontal="center" vertical="top" wrapText="1"/>
    </xf>
    <xf numFmtId="0" fontId="4" fillId="0" borderId="15" xfId="0" applyFont="1" applyFill="1" applyBorder="1" applyAlignment="1" applyProtection="1">
      <alignment horizontal="center" vertical="top" wrapText="1"/>
    </xf>
    <xf numFmtId="0" fontId="5" fillId="4" borderId="16" xfId="0" applyFont="1" applyFill="1" applyBorder="1" applyAlignment="1">
      <alignment wrapText="1"/>
    </xf>
    <xf numFmtId="0" fontId="5" fillId="5" borderId="11" xfId="0" applyFont="1" applyFill="1" applyBorder="1" applyAlignment="1" applyProtection="1">
      <alignment horizontal="center" vertical="top" wrapText="1"/>
      <protection locked="0"/>
    </xf>
    <xf numFmtId="1" fontId="5" fillId="5" borderId="11" xfId="0" applyNumberFormat="1" applyFont="1" applyFill="1" applyBorder="1" applyAlignment="1" applyProtection="1">
      <alignment horizontal="center" vertical="top" wrapText="1"/>
      <protection locked="0"/>
    </xf>
    <xf numFmtId="0" fontId="5" fillId="5" borderId="5" xfId="0" applyFont="1" applyFill="1" applyBorder="1" applyAlignment="1" applyProtection="1">
      <alignment horizontal="center" vertical="top" wrapText="1"/>
      <protection locked="0"/>
    </xf>
    <xf numFmtId="1" fontId="5" fillId="5" borderId="5" xfId="0" applyNumberFormat="1" applyFont="1" applyFill="1" applyBorder="1" applyAlignment="1" applyProtection="1">
      <alignment horizontal="center" vertical="top" wrapText="1"/>
      <protection locked="0"/>
    </xf>
    <xf numFmtId="0" fontId="4" fillId="5" borderId="14" xfId="0" applyFont="1" applyFill="1" applyBorder="1" applyAlignment="1" applyProtection="1">
      <alignment horizontal="center" vertical="top" wrapText="1"/>
    </xf>
    <xf numFmtId="164" fontId="19" fillId="0" borderId="0" xfId="0" applyNumberFormat="1" applyFont="1" applyAlignment="1" applyProtection="1">
      <alignment horizontal="right" vertical="top" wrapText="1"/>
    </xf>
    <xf numFmtId="165" fontId="19" fillId="0" borderId="0" xfId="0" applyNumberFormat="1" applyFont="1" applyAlignment="1" applyProtection="1">
      <alignment horizontal="center" vertical="top" wrapText="1"/>
    </xf>
    <xf numFmtId="0" fontId="19" fillId="0" borderId="0" xfId="0" applyFont="1" applyAlignment="1" applyProtection="1">
      <alignment horizontal="right" vertical="top" wrapText="1"/>
    </xf>
    <xf numFmtId="164" fontId="19" fillId="0" borderId="0" xfId="0" applyNumberFormat="1" applyFont="1" applyBorder="1" applyAlignment="1" applyProtection="1">
      <alignment horizontal="right" vertical="top" wrapText="1"/>
    </xf>
    <xf numFmtId="0" fontId="3" fillId="0" borderId="6" xfId="0" applyFont="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3" fillId="3" borderId="1" xfId="0" applyFont="1" applyFill="1" applyBorder="1" applyAlignment="1" applyProtection="1">
      <alignment horizontal="center" vertical="top" wrapText="1"/>
    </xf>
    <xf numFmtId="0" fontId="3" fillId="2" borderId="1" xfId="0" applyFont="1" applyFill="1" applyBorder="1" applyAlignment="1" applyProtection="1">
      <alignment horizontal="center" vertical="top" wrapText="1"/>
    </xf>
    <xf numFmtId="0" fontId="3" fillId="0" borderId="10"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19" xfId="0" applyFont="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20" xfId="0" applyFont="1" applyBorder="1" applyAlignment="1" applyProtection="1">
      <alignment horizontal="left" vertical="top" wrapText="1"/>
    </xf>
    <xf numFmtId="0" fontId="5" fillId="0" borderId="0" xfId="0" applyFont="1" applyAlignment="1" applyProtection="1">
      <alignment vertical="top" wrapText="1"/>
      <protection locked="0"/>
    </xf>
    <xf numFmtId="49" fontId="4" fillId="5" borderId="8" xfId="0" applyNumberFormat="1" applyFont="1" applyFill="1" applyBorder="1" applyAlignment="1" applyProtection="1">
      <alignment horizontal="center" vertical="top" wrapText="1"/>
    </xf>
    <xf numFmtId="49" fontId="4" fillId="3" borderId="8" xfId="0" applyNumberFormat="1" applyFont="1" applyFill="1" applyBorder="1" applyAlignment="1" applyProtection="1">
      <alignment horizontal="center" vertical="top" wrapText="1"/>
    </xf>
    <xf numFmtId="49" fontId="4" fillId="2" borderId="3" xfId="0" applyNumberFormat="1" applyFont="1" applyFill="1" applyBorder="1" applyAlignment="1" applyProtection="1">
      <alignment horizontal="center" vertical="top" wrapText="1"/>
    </xf>
    <xf numFmtId="0" fontId="3" fillId="0" borderId="0" xfId="0" applyFont="1" applyAlignment="1" applyProtection="1">
      <alignment horizontal="left" vertical="top" wrapText="1" indent="1"/>
    </xf>
    <xf numFmtId="0" fontId="3" fillId="0" borderId="0" xfId="0" applyFont="1" applyFill="1" applyAlignment="1" applyProtection="1">
      <alignment vertical="top" wrapText="1"/>
    </xf>
    <xf numFmtId="0" fontId="4" fillId="0" borderId="28" xfId="0" applyFont="1" applyBorder="1" applyAlignment="1" applyProtection="1">
      <alignment horizontal="center" vertical="top" wrapText="1"/>
    </xf>
    <xf numFmtId="0" fontId="4" fillId="2" borderId="29" xfId="0" applyFont="1" applyFill="1" applyBorder="1" applyAlignment="1" applyProtection="1">
      <alignment horizontal="center" vertical="top" wrapText="1"/>
    </xf>
    <xf numFmtId="165" fontId="4" fillId="0" borderId="15" xfId="0" applyNumberFormat="1" applyFont="1" applyBorder="1" applyAlignment="1" applyProtection="1">
      <alignment horizontal="center" vertical="top" wrapText="1"/>
    </xf>
    <xf numFmtId="0" fontId="18" fillId="0" borderId="27" xfId="0" applyFont="1" applyBorder="1" applyAlignment="1" applyProtection="1">
      <alignment vertical="top" wrapText="1"/>
    </xf>
    <xf numFmtId="0" fontId="4" fillId="0" borderId="6" xfId="0" applyFont="1" applyBorder="1" applyAlignment="1" applyProtection="1">
      <alignment horizontal="center" vertical="top" wrapText="1"/>
    </xf>
    <xf numFmtId="0" fontId="4" fillId="0" borderId="33" xfId="0" applyFont="1" applyBorder="1" applyAlignment="1" applyProtection="1">
      <alignment horizontal="center" vertical="top" wrapText="1"/>
    </xf>
    <xf numFmtId="0" fontId="4" fillId="5" borderId="1" xfId="0" applyFont="1" applyFill="1" applyBorder="1" applyAlignment="1" applyProtection="1">
      <alignment horizontal="center" vertical="top" wrapText="1"/>
    </xf>
    <xf numFmtId="0" fontId="4" fillId="3" borderId="1" xfId="0" applyFont="1" applyFill="1" applyBorder="1" applyAlignment="1" applyProtection="1">
      <alignment horizontal="center" vertical="top" wrapText="1"/>
    </xf>
    <xf numFmtId="0" fontId="4" fillId="2" borderId="34" xfId="0" applyFont="1" applyFill="1" applyBorder="1" applyAlignment="1" applyProtection="1">
      <alignment horizontal="center" vertical="top" wrapText="1"/>
    </xf>
    <xf numFmtId="165" fontId="4" fillId="0" borderId="2" xfId="0" applyNumberFormat="1" applyFont="1" applyBorder="1" applyAlignment="1" applyProtection="1">
      <alignment horizontal="center" vertical="top" wrapText="1"/>
    </xf>
    <xf numFmtId="0" fontId="21" fillId="0" borderId="0" xfId="0" applyFont="1" applyFill="1" applyBorder="1" applyAlignment="1" applyProtection="1">
      <alignment horizontal="right" vertical="top" wrapText="1"/>
    </xf>
    <xf numFmtId="0" fontId="21" fillId="0" borderId="0" xfId="0" applyFont="1" applyFill="1" applyAlignment="1" applyProtection="1">
      <alignment vertical="top" wrapText="1"/>
    </xf>
    <xf numFmtId="0" fontId="5" fillId="0" borderId="0" xfId="0" applyFont="1" applyAlignment="1" applyProtection="1">
      <alignment wrapText="1"/>
    </xf>
    <xf numFmtId="49" fontId="7" fillId="0" borderId="0" xfId="0" applyNumberFormat="1" applyFont="1" applyAlignment="1" applyProtection="1">
      <alignment horizontal="left" vertical="top" wrapText="1"/>
    </xf>
    <xf numFmtId="0" fontId="7" fillId="0" borderId="0" xfId="0" applyFont="1" applyAlignment="1" applyProtection="1">
      <alignment wrapText="1"/>
    </xf>
    <xf numFmtId="0" fontId="5" fillId="4" borderId="25" xfId="0" applyFont="1" applyFill="1" applyBorder="1" applyAlignment="1" applyProtection="1">
      <alignment wrapText="1"/>
    </xf>
    <xf numFmtId="0" fontId="5" fillId="4" borderId="16" xfId="0" applyFont="1" applyFill="1" applyBorder="1" applyAlignment="1" applyProtection="1">
      <alignment wrapText="1"/>
    </xf>
    <xf numFmtId="0" fontId="5" fillId="4" borderId="17" xfId="0" applyFont="1" applyFill="1" applyBorder="1" applyAlignment="1" applyProtection="1">
      <alignment wrapText="1"/>
    </xf>
    <xf numFmtId="0" fontId="5" fillId="4" borderId="18" xfId="0" applyFont="1" applyFill="1" applyBorder="1" applyAlignment="1" applyProtection="1">
      <alignment wrapText="1"/>
    </xf>
    <xf numFmtId="0" fontId="0" fillId="0" borderId="0" xfId="0" applyAlignment="1" applyProtection="1">
      <alignment wrapText="1"/>
    </xf>
    <xf numFmtId="49" fontId="18" fillId="0" borderId="0" xfId="0" applyNumberFormat="1" applyFont="1" applyAlignment="1" applyProtection="1">
      <alignment horizontal="left" vertical="top" wrapText="1"/>
    </xf>
    <xf numFmtId="0" fontId="23" fillId="0" borderId="0" xfId="0" applyFont="1" applyAlignment="1" applyProtection="1">
      <alignment vertical="center" wrapText="1"/>
    </xf>
    <xf numFmtId="0" fontId="14" fillId="0" borderId="0" xfId="0" applyFont="1" applyAlignment="1" applyProtection="1">
      <alignment vertical="top" wrapText="1"/>
    </xf>
    <xf numFmtId="0" fontId="14" fillId="0" borderId="0" xfId="0" applyFont="1" applyAlignment="1" applyProtection="1">
      <alignment horizontal="center" vertical="top" wrapText="1"/>
    </xf>
    <xf numFmtId="0" fontId="18" fillId="0" borderId="0" xfId="0" applyFont="1" applyAlignment="1" applyProtection="1">
      <alignment vertical="top" wrapText="1"/>
    </xf>
    <xf numFmtId="0" fontId="18" fillId="0" borderId="0" xfId="0" applyFont="1" applyFill="1" applyAlignment="1" applyProtection="1">
      <alignment vertical="top" wrapText="1"/>
    </xf>
    <xf numFmtId="165" fontId="25" fillId="0" borderId="5" xfId="0" applyNumberFormat="1" applyFont="1" applyBorder="1" applyAlignment="1" applyProtection="1">
      <alignment horizontal="right" vertical="center"/>
      <protection locked="0"/>
    </xf>
    <xf numFmtId="165" fontId="25" fillId="0" borderId="37" xfId="0" applyNumberFormat="1" applyFont="1" applyBorder="1" applyAlignment="1" applyProtection="1">
      <alignment horizontal="right" vertical="center"/>
      <protection locked="0"/>
    </xf>
    <xf numFmtId="0" fontId="0" fillId="0" borderId="0" xfId="0" applyAlignment="1" applyProtection="1">
      <alignment vertical="center"/>
    </xf>
    <xf numFmtId="0" fontId="24" fillId="0" borderId="0" xfId="0" applyFont="1" applyBorder="1" applyAlignment="1" applyProtection="1">
      <alignment horizontal="right" vertical="center"/>
    </xf>
    <xf numFmtId="0" fontId="25" fillId="0" borderId="0" xfId="0" applyFont="1" applyAlignment="1" applyProtection="1">
      <alignment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5" fillId="6" borderId="41" xfId="0" applyFont="1" applyFill="1" applyBorder="1" applyAlignment="1" applyProtection="1">
      <alignment horizontal="center" vertical="center"/>
    </xf>
    <xf numFmtId="0" fontId="25" fillId="0" borderId="41" xfId="0" applyFont="1" applyBorder="1" applyAlignment="1" applyProtection="1">
      <alignment horizontal="center" vertical="center"/>
    </xf>
    <xf numFmtId="0" fontId="25" fillId="0" borderId="0" xfId="0" applyFont="1" applyAlignment="1" applyProtection="1">
      <alignment horizontal="center" vertical="center"/>
    </xf>
    <xf numFmtId="0" fontId="25" fillId="0" borderId="42" xfId="0" applyFont="1" applyBorder="1" applyAlignment="1" applyProtection="1">
      <alignment horizontal="center" vertical="top"/>
    </xf>
    <xf numFmtId="0" fontId="25" fillId="0" borderId="41" xfId="0" applyFont="1" applyBorder="1" applyAlignment="1" applyProtection="1">
      <alignment horizontal="center" vertical="top"/>
    </xf>
    <xf numFmtId="0" fontId="25" fillId="6" borderId="41" xfId="0" applyFont="1" applyFill="1" applyBorder="1" applyAlignment="1" applyProtection="1">
      <alignment horizontal="center" vertical="top"/>
    </xf>
    <xf numFmtId="0" fontId="29" fillId="0" borderId="0" xfId="0" applyFont="1" applyAlignment="1" applyProtection="1">
      <alignment vertical="center"/>
    </xf>
    <xf numFmtId="0" fontId="29" fillId="0" borderId="35" xfId="0" applyFont="1" applyBorder="1" applyAlignment="1" applyProtection="1">
      <alignment horizontal="left" vertical="center"/>
    </xf>
    <xf numFmtId="0" fontId="29" fillId="0" borderId="11" xfId="0" applyFont="1" applyBorder="1" applyAlignment="1" applyProtection="1">
      <alignment horizontal="center" vertical="center"/>
    </xf>
    <xf numFmtId="0" fontId="25" fillId="0" borderId="35" xfId="0" applyFont="1" applyBorder="1" applyAlignment="1" applyProtection="1">
      <alignment horizontal="center" vertical="center"/>
    </xf>
    <xf numFmtId="0" fontId="29" fillId="0" borderId="23" xfId="0" applyFont="1" applyBorder="1" applyAlignment="1" applyProtection="1">
      <alignment horizontal="center" vertical="center"/>
    </xf>
    <xf numFmtId="49" fontId="25" fillId="0" borderId="37" xfId="0" applyNumberFormat="1" applyFont="1" applyBorder="1" applyAlignment="1" applyProtection="1">
      <alignment horizontal="left" vertical="center"/>
    </xf>
    <xf numFmtId="49" fontId="25" fillId="0" borderId="0" xfId="0" applyNumberFormat="1" applyFont="1" applyBorder="1" applyAlignment="1" applyProtection="1">
      <alignment vertical="center"/>
    </xf>
    <xf numFmtId="165" fontId="29" fillId="0" borderId="0" xfId="0" applyNumberFormat="1" applyFont="1" applyBorder="1" applyAlignment="1" applyProtection="1">
      <alignment horizontal="right" vertical="center"/>
    </xf>
    <xf numFmtId="0" fontId="28" fillId="0" borderId="0" xfId="0" applyFont="1" applyAlignment="1" applyProtection="1">
      <alignment horizontal="right" vertical="center" wrapText="1"/>
    </xf>
    <xf numFmtId="0" fontId="32" fillId="0" borderId="0" xfId="0" applyFont="1" applyAlignment="1" applyProtection="1">
      <alignment horizontal="left" vertical="center"/>
    </xf>
    <xf numFmtId="0" fontId="25" fillId="0" borderId="47" xfId="0" applyFont="1" applyBorder="1" applyAlignment="1" applyProtection="1">
      <alignment vertical="top"/>
    </xf>
    <xf numFmtId="0" fontId="5" fillId="4" borderId="25" xfId="0" applyFont="1" applyFill="1" applyBorder="1" applyAlignment="1" applyProtection="1">
      <alignment horizontal="center" wrapText="1"/>
      <protection locked="0"/>
    </xf>
    <xf numFmtId="0" fontId="3" fillId="0" borderId="49" xfId="0" applyFont="1" applyBorder="1" applyAlignment="1" applyProtection="1">
      <alignment horizontal="left" vertical="top" wrapText="1" indent="2"/>
    </xf>
    <xf numFmtId="0" fontId="3" fillId="0" borderId="49" xfId="0" applyFont="1" applyBorder="1" applyAlignment="1" applyProtection="1">
      <alignment horizontal="right" vertical="top" wrapText="1"/>
    </xf>
    <xf numFmtId="166" fontId="5" fillId="0" borderId="11" xfId="0" applyNumberFormat="1" applyFont="1" applyBorder="1" applyAlignment="1" applyProtection="1">
      <alignment horizontal="right" vertical="top" wrapText="1"/>
    </xf>
    <xf numFmtId="166" fontId="3" fillId="0" borderId="24" xfId="0" applyNumberFormat="1" applyFont="1" applyBorder="1" applyAlignment="1" applyProtection="1">
      <alignment horizontal="right" vertical="top" wrapText="1"/>
    </xf>
    <xf numFmtId="166" fontId="34" fillId="0" borderId="11" xfId="0" applyNumberFormat="1"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1"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5" fillId="0" borderId="0" xfId="0" applyFont="1" applyAlignment="1" applyProtection="1">
      <alignment horizontal="right" vertical="top" wrapText="1"/>
    </xf>
    <xf numFmtId="164" fontId="5" fillId="5" borderId="5" xfId="0" applyNumberFormat="1" applyFont="1" applyFill="1" applyBorder="1" applyAlignment="1" applyProtection="1">
      <alignment horizontal="right" vertical="top" wrapText="1"/>
      <protection locked="0"/>
    </xf>
    <xf numFmtId="165" fontId="5" fillId="2" borderId="11" xfId="0" applyNumberFormat="1" applyFont="1" applyFill="1" applyBorder="1" applyAlignment="1" applyProtection="1">
      <alignment horizontal="right" vertical="top" wrapText="1"/>
      <protection locked="0"/>
    </xf>
    <xf numFmtId="164" fontId="5" fillId="3" borderId="5" xfId="0" applyNumberFormat="1" applyFont="1" applyFill="1" applyBorder="1" applyAlignment="1" applyProtection="1">
      <alignment horizontal="right" vertical="top" wrapText="1"/>
      <protection locked="0"/>
    </xf>
    <xf numFmtId="165" fontId="5" fillId="3" borderId="5" xfId="0" applyNumberFormat="1" applyFont="1" applyFill="1" applyBorder="1" applyAlignment="1" applyProtection="1">
      <alignment horizontal="right" vertical="top" wrapText="1"/>
      <protection locked="0"/>
    </xf>
    <xf numFmtId="164" fontId="5" fillId="2" borderId="5" xfId="0" applyNumberFormat="1" applyFont="1" applyFill="1" applyBorder="1" applyAlignment="1" applyProtection="1">
      <alignment horizontal="right" vertical="top" wrapText="1"/>
      <protection locked="0"/>
    </xf>
    <xf numFmtId="165" fontId="5" fillId="2" borderId="5" xfId="0" applyNumberFormat="1" applyFont="1" applyFill="1" applyBorder="1" applyAlignment="1" applyProtection="1">
      <alignment horizontal="right" vertical="top" wrapText="1"/>
      <protection locked="0"/>
    </xf>
    <xf numFmtId="0" fontId="18" fillId="0" borderId="0" xfId="0" applyFont="1" applyAlignment="1" applyProtection="1">
      <alignment horizontal="center" vertical="top" wrapText="1"/>
    </xf>
    <xf numFmtId="165" fontId="5" fillId="3" borderId="8" xfId="0" applyNumberFormat="1" applyFont="1" applyFill="1" applyBorder="1" applyAlignment="1" applyProtection="1">
      <alignment horizontal="right" vertical="top" wrapText="1"/>
      <protection locked="0"/>
    </xf>
    <xf numFmtId="165" fontId="5" fillId="2" borderId="8" xfId="0" applyNumberFormat="1" applyFont="1" applyFill="1" applyBorder="1" applyAlignment="1" applyProtection="1">
      <alignment horizontal="right" vertical="top" wrapText="1"/>
      <protection locked="0"/>
    </xf>
    <xf numFmtId="164" fontId="5" fillId="0" borderId="0" xfId="0" applyNumberFormat="1" applyFont="1" applyAlignment="1" applyProtection="1">
      <alignment horizontal="right" vertical="top" wrapText="1"/>
    </xf>
    <xf numFmtId="164" fontId="5" fillId="5" borderId="11" xfId="0" applyNumberFormat="1" applyFont="1" applyFill="1" applyBorder="1" applyAlignment="1" applyProtection="1">
      <alignment horizontal="right" vertical="top" wrapText="1"/>
      <protection locked="0"/>
    </xf>
    <xf numFmtId="164" fontId="5" fillId="3" borderId="8" xfId="0" applyNumberFormat="1" applyFont="1" applyFill="1" applyBorder="1" applyAlignment="1" applyProtection="1">
      <alignment horizontal="right" vertical="top" wrapText="1"/>
      <protection locked="0"/>
    </xf>
    <xf numFmtId="164" fontId="5" fillId="3" borderId="11" xfId="0" applyNumberFormat="1" applyFont="1" applyFill="1" applyBorder="1" applyAlignment="1" applyProtection="1">
      <alignment horizontal="right" vertical="top" wrapText="1"/>
      <protection locked="0"/>
    </xf>
    <xf numFmtId="164" fontId="5" fillId="2" borderId="8" xfId="0" applyNumberFormat="1" applyFont="1" applyFill="1" applyBorder="1" applyAlignment="1" applyProtection="1">
      <alignment horizontal="right" vertical="top" wrapText="1"/>
      <protection locked="0"/>
    </xf>
    <xf numFmtId="164" fontId="5" fillId="2" borderId="11" xfId="0" applyNumberFormat="1" applyFont="1" applyFill="1" applyBorder="1" applyAlignment="1" applyProtection="1">
      <alignment horizontal="right" vertical="top" wrapText="1"/>
      <protection locked="0"/>
    </xf>
    <xf numFmtId="165" fontId="5" fillId="0" borderId="0" xfId="0" applyNumberFormat="1" applyFont="1" applyAlignment="1">
      <alignment horizontal="right" vertical="top" wrapText="1"/>
    </xf>
    <xf numFmtId="49" fontId="3" fillId="0" borderId="0" xfId="0" applyNumberFormat="1" applyFont="1" applyAlignment="1" applyProtection="1">
      <alignmen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166" fontId="3" fillId="0" borderId="11" xfId="0" applyNumberFormat="1"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3" fillId="0" borderId="0" xfId="0" applyFont="1" applyAlignment="1" applyProtection="1">
      <alignment horizontal="right" vertical="top" wrapText="1"/>
    </xf>
    <xf numFmtId="0" fontId="13" fillId="0" borderId="0" xfId="0" applyFont="1" applyAlignment="1" applyProtection="1">
      <alignment vertical="top" wrapText="1"/>
      <protection locked="0"/>
    </xf>
    <xf numFmtId="0" fontId="25" fillId="0" borderId="52" xfId="0" applyFont="1" applyBorder="1" applyAlignment="1" applyProtection="1">
      <alignment horizontal="center" vertical="center"/>
    </xf>
    <xf numFmtId="0" fontId="0" fillId="0" borderId="25" xfId="0" applyBorder="1" applyAlignment="1" applyProtection="1">
      <alignment horizontal="center" vertical="center"/>
    </xf>
    <xf numFmtId="0" fontId="25" fillId="0" borderId="52" xfId="0" applyFont="1" applyBorder="1" applyAlignment="1" applyProtection="1">
      <alignment horizontal="center" vertical="top"/>
    </xf>
    <xf numFmtId="2" fontId="25" fillId="0" borderId="53" xfId="0" applyNumberFormat="1" applyFont="1" applyBorder="1" applyAlignment="1" applyProtection="1">
      <alignment horizontal="right" vertical="center"/>
    </xf>
    <xf numFmtId="2" fontId="25" fillId="0" borderId="48" xfId="0" applyNumberFormat="1" applyFont="1" applyBorder="1" applyAlignment="1" applyProtection="1">
      <alignment horizontal="right" vertical="center"/>
    </xf>
    <xf numFmtId="0" fontId="25" fillId="0" borderId="53" xfId="0" applyFont="1" applyBorder="1" applyAlignment="1" applyProtection="1">
      <alignment vertical="center"/>
    </xf>
    <xf numFmtId="49" fontId="25" fillId="0" borderId="57" xfId="0" applyNumberFormat="1" applyFont="1" applyBorder="1" applyAlignment="1" applyProtection="1">
      <alignment vertical="center"/>
    </xf>
    <xf numFmtId="49" fontId="0" fillId="0" borderId="0" xfId="0" applyNumberFormat="1" applyAlignment="1" applyProtection="1">
      <alignment horizontal="left" wrapText="1"/>
    </xf>
    <xf numFmtId="49" fontId="5" fillId="0" borderId="0" xfId="0" applyNumberFormat="1" applyFont="1" applyAlignment="1" applyProtection="1">
      <alignment horizontal="left" wrapText="1"/>
    </xf>
    <xf numFmtId="0" fontId="3" fillId="0" borderId="0" xfId="0" applyFont="1" applyAlignment="1" applyProtection="1">
      <alignment horizontal="center" vertical="top" wrapText="1"/>
    </xf>
    <xf numFmtId="49" fontId="3" fillId="0" borderId="0" xfId="0" applyNumberFormat="1" applyFont="1" applyAlignment="1" applyProtection="1">
      <alignment horizontal="right" wrapText="1"/>
    </xf>
    <xf numFmtId="0" fontId="4" fillId="0" borderId="13" xfId="0" applyFont="1" applyBorder="1" applyAlignment="1" applyProtection="1">
      <alignment horizontal="center" vertical="top" wrapText="1"/>
    </xf>
    <xf numFmtId="0" fontId="38" fillId="0" borderId="0" xfId="0" applyFont="1" applyAlignment="1" applyProtection="1">
      <alignment wrapText="1"/>
    </xf>
    <xf numFmtId="0" fontId="1" fillId="0" borderId="0" xfId="0" applyFont="1" applyAlignment="1" applyProtection="1">
      <alignment vertical="center" wrapText="1"/>
    </xf>
    <xf numFmtId="0" fontId="5" fillId="0" borderId="0" xfId="0" applyFont="1" applyAlignment="1" applyProtection="1">
      <alignment horizontal="left" wrapText="1" indent="1"/>
    </xf>
    <xf numFmtId="0" fontId="1" fillId="0" borderId="45" xfId="0" applyFont="1" applyBorder="1" applyAlignment="1" applyProtection="1">
      <alignment horizontal="left" vertical="center"/>
      <protection locked="0"/>
    </xf>
    <xf numFmtId="0" fontId="4" fillId="0" borderId="0" xfId="0" applyFont="1" applyAlignment="1">
      <alignment vertical="top" wrapText="1"/>
    </xf>
    <xf numFmtId="0" fontId="24" fillId="0" borderId="0" xfId="0" applyFont="1" applyBorder="1" applyAlignment="1" applyProtection="1">
      <alignment horizontal="right" vertical="center"/>
      <protection locked="0"/>
    </xf>
    <xf numFmtId="0" fontId="0" fillId="0" borderId="0" xfId="0" applyAlignment="1">
      <alignment vertical="center"/>
    </xf>
    <xf numFmtId="0" fontId="25" fillId="0" borderId="0" xfId="0" applyFont="1" applyAlignment="1">
      <alignment vertical="center"/>
    </xf>
    <xf numFmtId="0" fontId="0" fillId="0" borderId="0" xfId="0" applyAlignment="1">
      <alignment horizontal="center" vertical="center"/>
    </xf>
    <xf numFmtId="0" fontId="27" fillId="0" borderId="0" xfId="0" applyFont="1" applyAlignment="1">
      <alignment horizontal="right" vertical="center"/>
    </xf>
    <xf numFmtId="0" fontId="25" fillId="0" borderId="41" xfId="0" applyFont="1" applyBorder="1" applyAlignment="1">
      <alignment horizontal="center" vertical="center"/>
    </xf>
    <xf numFmtId="0" fontId="25" fillId="0" borderId="0" xfId="0" applyFont="1" applyAlignment="1">
      <alignment horizontal="center" vertical="center"/>
    </xf>
    <xf numFmtId="0" fontId="25" fillId="0" borderId="42" xfId="0" applyFont="1" applyBorder="1" applyAlignment="1">
      <alignment horizontal="center" vertical="top"/>
    </xf>
    <xf numFmtId="0" fontId="25" fillId="0" borderId="41" xfId="0" applyFont="1" applyBorder="1" applyAlignment="1">
      <alignment horizontal="center" vertical="top"/>
    </xf>
    <xf numFmtId="0" fontId="25" fillId="0" borderId="0" xfId="0" applyFont="1" applyAlignment="1">
      <alignment horizontal="center" vertical="top"/>
    </xf>
    <xf numFmtId="2" fontId="25" fillId="0" borderId="44" xfId="0" applyNumberFormat="1" applyFont="1" applyBorder="1" applyAlignment="1">
      <alignment horizontal="right" vertical="center"/>
    </xf>
    <xf numFmtId="0" fontId="29" fillId="0" borderId="23" xfId="0" applyFont="1" applyBorder="1" applyAlignment="1" applyProtection="1">
      <alignment horizontal="left" vertical="center"/>
      <protection locked="0"/>
    </xf>
    <xf numFmtId="0" fontId="29" fillId="0" borderId="5" xfId="0" applyFont="1" applyBorder="1" applyAlignment="1" applyProtection="1">
      <alignment horizontal="center" vertical="center"/>
      <protection locked="0"/>
    </xf>
    <xf numFmtId="165" fontId="29" fillId="0" borderId="5" xfId="0" applyNumberFormat="1" applyFont="1" applyBorder="1" applyAlignment="1" applyProtection="1">
      <alignment horizontal="right" vertical="center"/>
      <protection locked="0"/>
    </xf>
    <xf numFmtId="165" fontId="29" fillId="0" borderId="44" xfId="0" applyNumberFormat="1" applyFont="1" applyBorder="1" applyAlignment="1">
      <alignment horizontal="right" vertical="center"/>
    </xf>
    <xf numFmtId="0" fontId="29" fillId="0" borderId="0" xfId="0" applyFont="1" applyAlignment="1">
      <alignment vertical="center"/>
    </xf>
    <xf numFmtId="2" fontId="25" fillId="0" borderId="45" xfId="0" applyNumberFormat="1" applyFont="1" applyBorder="1" applyAlignment="1">
      <alignment horizontal="right" vertical="center"/>
    </xf>
    <xf numFmtId="0" fontId="29" fillId="0" borderId="35" xfId="0" applyFont="1" applyBorder="1" applyAlignment="1" applyProtection="1">
      <alignment horizontal="left" vertical="center"/>
      <protection locked="0"/>
    </xf>
    <xf numFmtId="0" fontId="29" fillId="0" borderId="11" xfId="0" applyFont="1" applyBorder="1" applyAlignment="1" applyProtection="1">
      <alignment horizontal="center" vertical="center"/>
      <protection locked="0"/>
    </xf>
    <xf numFmtId="165" fontId="29" fillId="0" borderId="11" xfId="0" applyNumberFormat="1" applyFont="1" applyBorder="1" applyAlignment="1" applyProtection="1">
      <alignment horizontal="right" vertical="center"/>
      <protection locked="0"/>
    </xf>
    <xf numFmtId="165" fontId="29" fillId="0" borderId="45" xfId="0" applyNumberFormat="1" applyFont="1" applyBorder="1" applyAlignment="1">
      <alignment horizontal="right" vertical="center"/>
    </xf>
    <xf numFmtId="0" fontId="25" fillId="0" borderId="35" xfId="0" applyFont="1" applyBorder="1" applyAlignment="1">
      <alignment horizontal="center" vertical="center"/>
    </xf>
    <xf numFmtId="0" fontId="29" fillId="0" borderId="11" xfId="0" applyFont="1" applyBorder="1" applyAlignment="1">
      <alignment horizontal="center" vertical="center"/>
    </xf>
    <xf numFmtId="165" fontId="29" fillId="0" borderId="11" xfId="0" applyNumberFormat="1" applyFont="1" applyBorder="1" applyAlignment="1">
      <alignment horizontal="right" vertical="center"/>
    </xf>
    <xf numFmtId="49" fontId="25" fillId="0" borderId="37" xfId="0" applyNumberFormat="1" applyFont="1" applyBorder="1" applyAlignment="1" applyProtection="1">
      <alignment horizontal="left" vertical="center"/>
      <protection locked="0"/>
    </xf>
    <xf numFmtId="0" fontId="25" fillId="0" borderId="0" xfId="0" applyFont="1" applyBorder="1" applyAlignment="1">
      <alignment vertical="center"/>
    </xf>
    <xf numFmtId="165" fontId="29" fillId="0" borderId="43" xfId="0" applyNumberFormat="1" applyFont="1" applyBorder="1" applyAlignment="1" applyProtection="1">
      <alignment horizontal="right" vertical="center"/>
      <protection locked="0"/>
    </xf>
    <xf numFmtId="165" fontId="29" fillId="0" borderId="47" xfId="0" applyNumberFormat="1" applyFont="1" applyBorder="1" applyAlignment="1">
      <alignment horizontal="right" vertical="center"/>
    </xf>
    <xf numFmtId="0" fontId="25" fillId="0" borderId="44" xfId="0" applyFont="1" applyBorder="1" applyAlignment="1">
      <alignment vertical="center"/>
    </xf>
    <xf numFmtId="165" fontId="29" fillId="0" borderId="37" xfId="0" applyNumberFormat="1" applyFont="1" applyBorder="1" applyAlignment="1" applyProtection="1">
      <alignment horizontal="right" vertical="center"/>
      <protection locked="0"/>
    </xf>
    <xf numFmtId="165" fontId="29" fillId="0" borderId="37" xfId="0" applyNumberFormat="1" applyFont="1" applyBorder="1" applyAlignment="1">
      <alignment horizontal="right" vertical="center"/>
    </xf>
    <xf numFmtId="165" fontId="29" fillId="0" borderId="43" xfId="0" applyNumberFormat="1" applyFont="1" applyBorder="1" applyAlignment="1">
      <alignment horizontal="right" vertical="center"/>
    </xf>
    <xf numFmtId="49" fontId="25" fillId="0" borderId="44" xfId="0" applyNumberFormat="1" applyFont="1" applyBorder="1" applyAlignment="1">
      <alignment vertical="center"/>
    </xf>
    <xf numFmtId="49" fontId="25" fillId="0" borderId="0" xfId="0" applyNumberFormat="1" applyFont="1" applyBorder="1" applyAlignment="1">
      <alignment vertical="center"/>
    </xf>
    <xf numFmtId="165" fontId="29" fillId="0" borderId="0" xfId="0" applyNumberFormat="1" applyFont="1" applyBorder="1" applyAlignment="1">
      <alignment horizontal="right" vertical="center"/>
    </xf>
    <xf numFmtId="0" fontId="28" fillId="0" borderId="0" xfId="0" applyFont="1" applyAlignment="1">
      <alignment horizontal="right" vertical="center" wrapText="1"/>
    </xf>
    <xf numFmtId="0" fontId="32" fillId="0" borderId="0" xfId="0" applyFont="1" applyAlignment="1">
      <alignment horizontal="left" vertical="center"/>
    </xf>
    <xf numFmtId="0" fontId="0" fillId="0" borderId="0" xfId="0" applyAlignment="1"/>
    <xf numFmtId="0" fontId="25" fillId="0" borderId="0" xfId="0" applyFont="1" applyAlignment="1">
      <alignment horizontal="right" vertical="center"/>
    </xf>
    <xf numFmtId="0" fontId="25" fillId="0" borderId="43" xfId="0" applyFont="1" applyBorder="1" applyAlignment="1">
      <alignment horizontal="center" vertical="center"/>
    </xf>
    <xf numFmtId="165" fontId="25" fillId="0" borderId="37" xfId="0" applyNumberFormat="1" applyFont="1" applyBorder="1" applyAlignment="1">
      <alignment horizontal="right" vertical="center"/>
    </xf>
    <xf numFmtId="49" fontId="25" fillId="0" borderId="45" xfId="0" applyNumberFormat="1" applyFont="1" applyBorder="1" applyAlignment="1">
      <alignment vertical="center"/>
    </xf>
    <xf numFmtId="165" fontId="25" fillId="0" borderId="11" xfId="0" applyNumberFormat="1" applyFont="1" applyBorder="1" applyAlignment="1">
      <alignment horizontal="right" vertical="center"/>
    </xf>
    <xf numFmtId="165" fontId="25" fillId="0" borderId="36" xfId="0" applyNumberFormat="1" applyFont="1" applyBorder="1" applyAlignment="1">
      <alignment horizontal="right" vertical="center"/>
    </xf>
    <xf numFmtId="165" fontId="25" fillId="0" borderId="5" xfId="0" applyNumberFormat="1" applyFont="1" applyBorder="1" applyAlignment="1">
      <alignment horizontal="right" vertical="center"/>
    </xf>
    <xf numFmtId="0" fontId="25" fillId="0" borderId="37" xfId="0" applyFont="1" applyBorder="1" applyAlignment="1">
      <alignment horizontal="center" vertical="center"/>
    </xf>
    <xf numFmtId="0" fontId="25" fillId="0" borderId="46" xfId="0" applyFont="1" applyBorder="1" applyAlignment="1">
      <alignment vertical="top"/>
    </xf>
    <xf numFmtId="0" fontId="25" fillId="0" borderId="47" xfId="0" applyFont="1" applyBorder="1" applyAlignment="1">
      <alignment vertical="top"/>
    </xf>
    <xf numFmtId="0" fontId="30" fillId="0" borderId="0" xfId="0" applyFont="1" applyAlignment="1">
      <alignment horizontal="center" vertical="center"/>
    </xf>
    <xf numFmtId="0" fontId="33" fillId="0" borderId="0" xfId="0" applyFont="1" applyAlignment="1">
      <alignment horizontal="center" vertical="center"/>
    </xf>
    <xf numFmtId="0" fontId="46" fillId="0" borderId="27" xfId="0" applyFont="1" applyBorder="1" applyAlignment="1" applyProtection="1">
      <alignment horizontal="left" vertical="top" wrapText="1"/>
    </xf>
    <xf numFmtId="1" fontId="46" fillId="0" borderId="26" xfId="0" applyNumberFormat="1" applyFont="1" applyBorder="1" applyAlignment="1" applyProtection="1">
      <alignment horizontal="center" vertical="top" wrapText="1"/>
    </xf>
    <xf numFmtId="1" fontId="46" fillId="0" borderId="26" xfId="0" applyNumberFormat="1" applyFont="1" applyBorder="1" applyAlignment="1" applyProtection="1">
      <alignment horizontal="left" vertical="top" wrapText="1"/>
    </xf>
    <xf numFmtId="0" fontId="10" fillId="4" borderId="25" xfId="0" applyFont="1" applyFill="1" applyBorder="1" applyAlignment="1" applyProtection="1">
      <alignment horizontal="center" wrapText="1"/>
      <protection locked="0"/>
    </xf>
    <xf numFmtId="49" fontId="5" fillId="5" borderId="5" xfId="0" applyNumberFormat="1" applyFont="1" applyFill="1" applyBorder="1" applyAlignment="1" applyProtection="1">
      <alignment horizontal="center" vertical="top" wrapText="1"/>
      <protection locked="0"/>
    </xf>
    <xf numFmtId="1" fontId="1" fillId="5" borderId="5" xfId="0" applyNumberFormat="1" applyFont="1" applyFill="1" applyBorder="1" applyAlignment="1" applyProtection="1">
      <alignment horizontal="center" vertical="top" wrapText="1"/>
      <protection locked="0"/>
    </xf>
    <xf numFmtId="49" fontId="5" fillId="3" borderId="5" xfId="0" applyNumberFormat="1" applyFont="1" applyFill="1" applyBorder="1" applyAlignment="1" applyProtection="1">
      <alignment horizontal="center" vertical="top" wrapText="1"/>
      <protection locked="0"/>
    </xf>
    <xf numFmtId="49" fontId="5" fillId="2" borderId="11" xfId="0" applyNumberFormat="1" applyFont="1" applyFill="1" applyBorder="1" applyAlignment="1" applyProtection="1">
      <alignment horizontal="center" vertical="top" wrapText="1"/>
      <protection locked="0"/>
    </xf>
    <xf numFmtId="49" fontId="5" fillId="2" borderId="5" xfId="0" applyNumberFormat="1"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xf>
    <xf numFmtId="0" fontId="4" fillId="0" borderId="14" xfId="0" applyFont="1" applyFill="1" applyBorder="1" applyAlignment="1" applyProtection="1">
      <alignment horizontal="center" vertical="top" wrapText="1"/>
    </xf>
    <xf numFmtId="164" fontId="4" fillId="0" borderId="14" xfId="0" applyNumberFormat="1" applyFont="1" applyFill="1" applyBorder="1" applyAlignment="1" applyProtection="1">
      <alignment horizontal="center" vertical="top" wrapText="1"/>
    </xf>
    <xf numFmtId="165" fontId="4" fillId="0" borderId="14" xfId="0" applyNumberFormat="1" applyFont="1" applyFill="1" applyBorder="1" applyAlignment="1" applyProtection="1">
      <alignment horizontal="center" vertical="top" wrapText="1"/>
    </xf>
    <xf numFmtId="165" fontId="5" fillId="5" borderId="8" xfId="0" applyNumberFormat="1" applyFont="1" applyFill="1" applyBorder="1" applyAlignment="1" applyProtection="1">
      <alignment horizontal="right" vertical="top" wrapText="1"/>
    </xf>
    <xf numFmtId="0" fontId="47" fillId="11" borderId="91" xfId="0" applyFont="1" applyFill="1" applyBorder="1" applyAlignment="1" applyProtection="1">
      <alignment horizontal="left" vertical="top" wrapText="1"/>
    </xf>
    <xf numFmtId="0" fontId="48" fillId="11" borderId="92" xfId="0" applyFont="1" applyFill="1" applyBorder="1" applyAlignment="1" applyProtection="1">
      <alignment horizontal="center" vertical="top" wrapText="1"/>
    </xf>
    <xf numFmtId="49" fontId="48" fillId="11" borderId="92" xfId="0" applyNumberFormat="1" applyFont="1" applyFill="1" applyBorder="1" applyAlignment="1" applyProtection="1">
      <alignment horizontal="center" vertical="top" wrapText="1"/>
    </xf>
    <xf numFmtId="1" fontId="48" fillId="11" borderId="92" xfId="0" applyNumberFormat="1" applyFont="1" applyFill="1" applyBorder="1" applyAlignment="1" applyProtection="1">
      <alignment horizontal="center" vertical="top" wrapText="1"/>
    </xf>
    <xf numFmtId="0" fontId="45" fillId="11" borderId="91" xfId="0" applyFont="1" applyFill="1" applyBorder="1" applyAlignment="1" applyProtection="1">
      <alignment horizontal="left" vertical="top" wrapText="1"/>
    </xf>
    <xf numFmtId="0" fontId="46" fillId="11" borderId="92" xfId="0" applyFont="1" applyFill="1" applyBorder="1" applyAlignment="1" applyProtection="1">
      <alignment horizontal="center" vertical="top" wrapText="1"/>
    </xf>
    <xf numFmtId="1" fontId="46" fillId="11" borderId="92" xfId="0" applyNumberFormat="1" applyFont="1" applyFill="1" applyBorder="1" applyAlignment="1" applyProtection="1">
      <alignment horizontal="center" vertical="top" wrapText="1"/>
    </xf>
    <xf numFmtId="0" fontId="46" fillId="11" borderId="93" xfId="0" applyFont="1" applyFill="1" applyBorder="1" applyAlignment="1" applyProtection="1">
      <alignment horizontal="left" vertical="top" wrapText="1"/>
    </xf>
    <xf numFmtId="164" fontId="46" fillId="11" borderId="92" xfId="0" applyNumberFormat="1" applyFont="1" applyFill="1" applyBorder="1" applyAlignment="1" applyProtection="1">
      <alignment horizontal="right" vertical="top" wrapText="1"/>
    </xf>
    <xf numFmtId="0" fontId="45" fillId="11" borderId="95" xfId="0" applyFont="1" applyFill="1" applyBorder="1" applyAlignment="1" applyProtection="1">
      <alignment horizontal="left" vertical="top" wrapText="1"/>
    </xf>
    <xf numFmtId="1" fontId="46" fillId="11" borderId="96" xfId="0" applyNumberFormat="1" applyFont="1" applyFill="1" applyBorder="1" applyAlignment="1" applyProtection="1">
      <alignment horizontal="left" vertical="top" wrapText="1"/>
    </xf>
    <xf numFmtId="0" fontId="46" fillId="11" borderId="97" xfId="0" applyFont="1" applyFill="1" applyBorder="1" applyAlignment="1" applyProtection="1">
      <alignment horizontal="left" vertical="top" wrapText="1"/>
    </xf>
    <xf numFmtId="1" fontId="46" fillId="11" borderId="92" xfId="0" applyNumberFormat="1" applyFont="1" applyFill="1" applyBorder="1" applyAlignment="1" applyProtection="1">
      <alignment horizontal="left" vertical="top" wrapText="1"/>
    </xf>
    <xf numFmtId="165" fontId="4" fillId="0" borderId="98" xfId="0" applyNumberFormat="1" applyFont="1" applyFill="1" applyBorder="1" applyAlignment="1" applyProtection="1">
      <alignment horizontal="center" vertical="top" wrapText="1"/>
    </xf>
    <xf numFmtId="1" fontId="4" fillId="0" borderId="98" xfId="0" applyNumberFormat="1" applyFont="1" applyFill="1" applyBorder="1" applyAlignment="1" applyProtection="1">
      <alignment horizontal="center" vertical="top" wrapText="1"/>
    </xf>
    <xf numFmtId="0" fontId="4" fillId="0" borderId="99" xfId="0" applyFont="1" applyFill="1" applyBorder="1" applyAlignment="1" applyProtection="1">
      <alignment horizontal="center" vertical="top" wrapText="1"/>
    </xf>
    <xf numFmtId="0" fontId="46" fillId="11" borderId="91" xfId="0" applyFont="1" applyFill="1" applyBorder="1" applyAlignment="1" applyProtection="1">
      <alignment vertical="top" wrapText="1"/>
    </xf>
    <xf numFmtId="1" fontId="46" fillId="11" borderId="92" xfId="0" applyNumberFormat="1" applyFont="1" applyFill="1" applyBorder="1" applyAlignment="1" applyProtection="1">
      <alignment vertical="top" wrapText="1"/>
    </xf>
    <xf numFmtId="0" fontId="4" fillId="0" borderId="13" xfId="0" applyFont="1" applyBorder="1" applyAlignment="1" applyProtection="1">
      <alignment horizontal="center" vertical="top" wrapText="1"/>
    </xf>
    <xf numFmtId="0" fontId="30" fillId="0" borderId="0" xfId="0" applyFont="1" applyAlignment="1" applyProtection="1">
      <alignment horizontal="center" vertical="center"/>
    </xf>
    <xf numFmtId="0" fontId="33" fillId="0" borderId="0" xfId="0" applyFont="1" applyAlignment="1" applyProtection="1">
      <alignment horizontal="center" vertical="center"/>
    </xf>
    <xf numFmtId="0" fontId="25" fillId="0" borderId="0" xfId="0" applyFont="1" applyAlignment="1" applyProtection="1">
      <alignment vertical="center"/>
    </xf>
    <xf numFmtId="0" fontId="25" fillId="0" borderId="0" xfId="0" applyFont="1" applyAlignment="1" applyProtection="1">
      <alignment horizontal="right" vertical="center"/>
    </xf>
    <xf numFmtId="0" fontId="0" fillId="0" borderId="0" xfId="0" applyAlignment="1" applyProtection="1"/>
    <xf numFmtId="49" fontId="5" fillId="5" borderId="12" xfId="0" applyNumberFormat="1" applyFont="1" applyFill="1" applyBorder="1" applyAlignment="1" applyProtection="1">
      <alignment horizontal="left" vertical="top" wrapText="1"/>
      <protection locked="0"/>
    </xf>
    <xf numFmtId="49" fontId="5" fillId="5" borderId="4" xfId="0" applyNumberFormat="1" applyFont="1" applyFill="1" applyBorder="1" applyAlignment="1" applyProtection="1">
      <alignment horizontal="left" vertical="top" wrapText="1"/>
      <protection locked="0"/>
    </xf>
    <xf numFmtId="49" fontId="5" fillId="3" borderId="4" xfId="0" applyNumberFormat="1" applyFont="1" applyFill="1" applyBorder="1" applyAlignment="1" applyProtection="1">
      <alignment horizontal="left" vertical="top" wrapText="1"/>
      <protection locked="0"/>
    </xf>
    <xf numFmtId="49" fontId="5" fillId="2" borderId="4" xfId="0" applyNumberFormat="1" applyFont="1" applyFill="1" applyBorder="1" applyAlignment="1" applyProtection="1">
      <alignment horizontal="left" vertical="top" wrapText="1"/>
      <protection locked="0"/>
    </xf>
    <xf numFmtId="1" fontId="5" fillId="2" borderId="34" xfId="0" applyNumberFormat="1" applyFont="1" applyFill="1" applyBorder="1" applyAlignment="1" applyProtection="1">
      <alignment vertical="top" wrapText="1"/>
      <protection locked="0"/>
    </xf>
    <xf numFmtId="1" fontId="5" fillId="2" borderId="61" xfId="0" applyNumberFormat="1" applyFont="1" applyFill="1" applyBorder="1" applyAlignment="1" applyProtection="1">
      <alignment vertical="top" wrapText="1"/>
      <protection locked="0"/>
    </xf>
    <xf numFmtId="10" fontId="7" fillId="5" borderId="5" xfId="0" applyNumberFormat="1" applyFont="1" applyFill="1" applyBorder="1" applyAlignment="1" applyProtection="1">
      <alignment horizontal="center" vertical="top" wrapText="1"/>
      <protection locked="0"/>
    </xf>
    <xf numFmtId="10" fontId="7" fillId="3" borderId="5" xfId="0" applyNumberFormat="1" applyFont="1" applyFill="1" applyBorder="1" applyAlignment="1" applyProtection="1">
      <alignment horizontal="center" vertical="top" wrapText="1"/>
      <protection locked="0"/>
    </xf>
    <xf numFmtId="10" fontId="7" fillId="2" borderId="4" xfId="0" applyNumberFormat="1" applyFont="1" applyFill="1" applyBorder="1" applyAlignment="1" applyProtection="1">
      <alignment horizontal="center" vertical="top" wrapText="1"/>
      <protection locked="0"/>
    </xf>
    <xf numFmtId="1" fontId="3" fillId="0" borderId="60" xfId="0" applyNumberFormat="1" applyFont="1" applyBorder="1" applyAlignment="1" applyProtection="1">
      <alignment horizontal="left" vertical="top" wrapText="1"/>
    </xf>
    <xf numFmtId="0" fontId="3" fillId="0" borderId="61" xfId="0" applyFont="1" applyBorder="1" applyAlignment="1" applyProtection="1">
      <alignment horizontal="left" vertical="top" wrapText="1"/>
    </xf>
    <xf numFmtId="164" fontId="7" fillId="5" borderId="24" xfId="0" applyNumberFormat="1" applyFont="1" applyFill="1" applyBorder="1" applyAlignment="1" applyProtection="1">
      <alignment horizontal="center" vertical="top" wrapText="1"/>
      <protection locked="0"/>
    </xf>
    <xf numFmtId="164" fontId="7" fillId="3" borderId="24" xfId="0" applyNumberFormat="1" applyFont="1" applyFill="1" applyBorder="1" applyAlignment="1" applyProtection="1">
      <alignment horizontal="center" vertical="top" wrapText="1"/>
      <protection locked="0"/>
    </xf>
    <xf numFmtId="164" fontId="7" fillId="2" borderId="21" xfId="0" applyNumberFormat="1" applyFont="1" applyFill="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165" fontId="5" fillId="11" borderId="60" xfId="0" applyNumberFormat="1" applyFont="1" applyFill="1" applyBorder="1" applyAlignment="1" applyProtection="1">
      <alignment horizontal="right" vertical="top" wrapText="1"/>
    </xf>
    <xf numFmtId="1" fontId="5" fillId="11" borderId="60" xfId="0" applyNumberFormat="1" applyFont="1" applyFill="1" applyBorder="1" applyAlignment="1" applyProtection="1">
      <alignment horizontal="center" vertical="top" wrapText="1"/>
      <protection locked="0"/>
    </xf>
    <xf numFmtId="1" fontId="5" fillId="11" borderId="61" xfId="0" applyNumberFormat="1" applyFont="1" applyFill="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xf>
    <xf numFmtId="0" fontId="3" fillId="11" borderId="60" xfId="0" applyFont="1" applyFill="1" applyBorder="1" applyAlignment="1" applyProtection="1">
      <alignment horizontal="center" vertical="top" wrapText="1"/>
    </xf>
    <xf numFmtId="165" fontId="3" fillId="11" borderId="60" xfId="0" applyNumberFormat="1" applyFont="1" applyFill="1" applyBorder="1" applyAlignment="1" applyProtection="1">
      <alignment horizontal="right" vertical="top" wrapText="1"/>
    </xf>
    <xf numFmtId="165" fontId="3" fillId="5" borderId="11" xfId="0" applyNumberFormat="1" applyFont="1" applyFill="1" applyBorder="1" applyAlignment="1" applyProtection="1">
      <alignment horizontal="right" vertical="top" wrapText="1"/>
      <protection locked="0"/>
    </xf>
    <xf numFmtId="165" fontId="3" fillId="3" borderId="11" xfId="0" applyNumberFormat="1" applyFont="1" applyFill="1" applyBorder="1" applyAlignment="1" applyProtection="1">
      <alignment horizontal="right" vertical="top" wrapText="1"/>
      <protection locked="0"/>
    </xf>
    <xf numFmtId="165" fontId="3" fillId="2" borderId="11" xfId="0" applyNumberFormat="1" applyFont="1" applyFill="1" applyBorder="1" applyAlignment="1" applyProtection="1">
      <alignment horizontal="right" vertical="top" wrapText="1"/>
      <protection locked="0"/>
    </xf>
    <xf numFmtId="0" fontId="3" fillId="2" borderId="13" xfId="0" applyFont="1" applyFill="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3" borderId="6" xfId="0" applyFont="1" applyFill="1" applyBorder="1" applyAlignment="1" applyProtection="1">
      <alignment horizontal="center" vertical="top" wrapText="1"/>
      <protection locked="0"/>
    </xf>
    <xf numFmtId="0" fontId="3" fillId="5" borderId="6" xfId="0" applyFont="1" applyFill="1" applyBorder="1" applyAlignment="1" applyProtection="1">
      <alignment horizontal="center" vertical="top" wrapText="1"/>
      <protection locked="0"/>
    </xf>
    <xf numFmtId="0" fontId="3" fillId="2" borderId="6" xfId="0" applyFont="1" applyFill="1" applyBorder="1" applyAlignment="1" applyProtection="1">
      <alignment horizontal="center" vertical="top" wrapText="1"/>
      <protection locked="0"/>
    </xf>
    <xf numFmtId="10" fontId="19" fillId="0" borderId="61" xfId="0" applyNumberFormat="1" applyFont="1" applyBorder="1" applyAlignment="1" applyProtection="1">
      <alignment horizontal="center" vertical="top" wrapText="1"/>
    </xf>
    <xf numFmtId="164" fontId="3" fillId="5" borderId="11" xfId="0" applyNumberFormat="1" applyFont="1" applyFill="1" applyBorder="1" applyAlignment="1" applyProtection="1">
      <alignment horizontal="right" vertical="top" wrapText="1"/>
    </xf>
    <xf numFmtId="164" fontId="3" fillId="5" borderId="5" xfId="0" applyNumberFormat="1" applyFont="1" applyFill="1" applyBorder="1" applyAlignment="1" applyProtection="1">
      <alignment horizontal="right" vertical="top" wrapText="1"/>
    </xf>
    <xf numFmtId="164" fontId="3" fillId="5" borderId="24" xfId="0" applyNumberFormat="1" applyFont="1" applyFill="1" applyBorder="1" applyAlignment="1" applyProtection="1">
      <alignment horizontal="right" vertical="top" wrapText="1"/>
    </xf>
    <xf numFmtId="164" fontId="3" fillId="5" borderId="1" xfId="0" applyNumberFormat="1" applyFont="1" applyFill="1" applyBorder="1" applyAlignment="1" applyProtection="1">
      <alignment horizontal="right" vertical="top" wrapText="1"/>
    </xf>
    <xf numFmtId="164" fontId="3" fillId="3" borderId="8" xfId="0" applyNumberFormat="1" applyFont="1" applyFill="1" applyBorder="1" applyAlignment="1" applyProtection="1">
      <alignment horizontal="right" vertical="top" wrapText="1"/>
    </xf>
    <xf numFmtId="164" fontId="3" fillId="3" borderId="11" xfId="0" applyNumberFormat="1" applyFont="1" applyFill="1" applyBorder="1" applyAlignment="1" applyProtection="1">
      <alignment horizontal="right" vertical="top" wrapText="1"/>
    </xf>
    <xf numFmtId="164" fontId="3" fillId="3" borderId="5" xfId="0" applyNumberFormat="1" applyFont="1" applyFill="1" applyBorder="1" applyAlignment="1" applyProtection="1">
      <alignment horizontal="right" vertical="top" wrapText="1"/>
    </xf>
    <xf numFmtId="164" fontId="3" fillId="3" borderId="1" xfId="0" applyNumberFormat="1" applyFont="1" applyFill="1" applyBorder="1" applyAlignment="1" applyProtection="1">
      <alignment horizontal="right" vertical="top" wrapText="1"/>
    </xf>
    <xf numFmtId="164" fontId="3" fillId="2" borderId="8" xfId="0" applyNumberFormat="1" applyFont="1" applyFill="1" applyBorder="1" applyAlignment="1" applyProtection="1">
      <alignment horizontal="right" vertical="top" wrapText="1"/>
    </xf>
    <xf numFmtId="164" fontId="3" fillId="2" borderId="11" xfId="0" applyNumberFormat="1" applyFont="1" applyFill="1" applyBorder="1" applyAlignment="1" applyProtection="1">
      <alignment horizontal="right" vertical="top" wrapText="1"/>
    </xf>
    <xf numFmtId="164" fontId="3" fillId="2" borderId="5" xfId="0" applyNumberFormat="1" applyFont="1" applyFill="1" applyBorder="1" applyAlignment="1" applyProtection="1">
      <alignment horizontal="right" vertical="top" wrapText="1"/>
    </xf>
    <xf numFmtId="164" fontId="3" fillId="2" borderId="14" xfId="0" applyNumberFormat="1" applyFont="1" applyFill="1" applyBorder="1" applyAlignment="1" applyProtection="1">
      <alignment horizontal="right" vertical="top" wrapText="1"/>
    </xf>
    <xf numFmtId="164" fontId="3" fillId="0" borderId="1" xfId="0" applyNumberFormat="1" applyFont="1" applyBorder="1" applyAlignment="1" applyProtection="1">
      <alignment horizontal="right" vertical="top" wrapText="1"/>
    </xf>
    <xf numFmtId="164" fontId="45" fillId="11" borderId="92" xfId="0" applyNumberFormat="1" applyFont="1" applyFill="1" applyBorder="1" applyAlignment="1" applyProtection="1">
      <alignment horizontal="right" vertical="top" wrapText="1"/>
    </xf>
    <xf numFmtId="164" fontId="3" fillId="0" borderId="1" xfId="0" applyNumberFormat="1" applyFont="1" applyBorder="1" applyAlignment="1" applyProtection="1">
      <alignment horizontal="right" vertical="top" wrapText="1"/>
      <protection locked="0"/>
    </xf>
    <xf numFmtId="164" fontId="46" fillId="5" borderId="26" xfId="0" applyNumberFormat="1" applyFont="1" applyFill="1" applyBorder="1" applyAlignment="1" applyProtection="1">
      <alignment horizontal="right" vertical="top" wrapText="1"/>
    </xf>
    <xf numFmtId="164" fontId="46" fillId="3" borderId="31" xfId="0" applyNumberFormat="1" applyFont="1" applyFill="1" applyBorder="1" applyAlignment="1" applyProtection="1">
      <alignment horizontal="right" vertical="top" wrapText="1"/>
    </xf>
    <xf numFmtId="164" fontId="46" fillId="2" borderId="32" xfId="0" applyNumberFormat="1" applyFont="1" applyFill="1" applyBorder="1" applyAlignment="1" applyProtection="1">
      <alignment horizontal="right" vertical="top" wrapText="1"/>
    </xf>
    <xf numFmtId="164" fontId="45" fillId="0" borderId="50" xfId="0" applyNumberFormat="1" applyFont="1" applyBorder="1" applyAlignment="1" applyProtection="1">
      <alignment horizontal="right" vertical="top" wrapText="1"/>
    </xf>
    <xf numFmtId="164" fontId="3" fillId="0" borderId="12" xfId="0" applyNumberFormat="1" applyFont="1" applyBorder="1" applyAlignment="1" applyProtection="1">
      <alignment horizontal="right" vertical="top" wrapText="1"/>
    </xf>
    <xf numFmtId="164" fontId="3" fillId="0" borderId="56" xfId="0" applyNumberFormat="1" applyFont="1" applyBorder="1" applyAlignment="1" applyProtection="1">
      <alignment horizontal="right" vertical="top" wrapText="1"/>
    </xf>
    <xf numFmtId="164" fontId="3" fillId="0" borderId="2" xfId="0" applyNumberFormat="1" applyFont="1" applyBorder="1" applyAlignment="1" applyProtection="1">
      <alignment horizontal="right" vertical="top" wrapText="1"/>
    </xf>
    <xf numFmtId="164" fontId="3" fillId="2" borderId="1" xfId="0" applyNumberFormat="1" applyFont="1" applyFill="1" applyBorder="1" applyAlignment="1" applyProtection="1">
      <alignment horizontal="right" vertical="top" wrapText="1"/>
    </xf>
    <xf numFmtId="164" fontId="3" fillId="0" borderId="0" xfId="0" applyNumberFormat="1" applyFont="1" applyAlignment="1" applyProtection="1">
      <alignment horizontal="right" vertical="top" wrapText="1"/>
    </xf>
    <xf numFmtId="164" fontId="3" fillId="0" borderId="2" xfId="0" applyNumberFormat="1" applyFont="1" applyFill="1" applyBorder="1" applyAlignment="1" applyProtection="1">
      <alignment horizontal="right" vertical="top" wrapText="1"/>
    </xf>
    <xf numFmtId="164" fontId="46" fillId="11" borderId="96" xfId="0" applyNumberFormat="1" applyFont="1" applyFill="1" applyBorder="1" applyAlignment="1" applyProtection="1">
      <alignment horizontal="right" vertical="top" wrapText="1"/>
    </xf>
    <xf numFmtId="164" fontId="5" fillId="5" borderId="11" xfId="0" applyNumberFormat="1" applyFont="1" applyFill="1" applyBorder="1" applyAlignment="1" applyProtection="1">
      <alignment horizontal="right" vertical="top" wrapText="1"/>
    </xf>
    <xf numFmtId="164" fontId="5" fillId="3" borderId="11" xfId="0" applyNumberFormat="1" applyFont="1" applyFill="1" applyBorder="1" applyAlignment="1" applyProtection="1">
      <alignment horizontal="right" vertical="top" wrapText="1"/>
    </xf>
    <xf numFmtId="164" fontId="5" fillId="2" borderId="11" xfId="0" applyNumberFormat="1" applyFont="1" applyFill="1" applyBorder="1" applyAlignment="1" applyProtection="1">
      <alignment horizontal="right" vertical="top" wrapText="1"/>
    </xf>
    <xf numFmtId="164" fontId="3" fillId="0" borderId="11" xfId="0" applyNumberFormat="1" applyFont="1" applyBorder="1" applyAlignment="1" applyProtection="1">
      <alignment horizontal="right" vertical="top" wrapText="1"/>
    </xf>
    <xf numFmtId="164" fontId="5" fillId="5" borderId="5" xfId="0" applyNumberFormat="1" applyFont="1" applyFill="1" applyBorder="1" applyAlignment="1" applyProtection="1">
      <alignment horizontal="right" vertical="top" wrapText="1"/>
    </xf>
    <xf numFmtId="164" fontId="5" fillId="3" borderId="5" xfId="0" applyNumberFormat="1" applyFont="1" applyFill="1" applyBorder="1" applyAlignment="1" applyProtection="1">
      <alignment horizontal="right" vertical="top" wrapText="1"/>
    </xf>
    <xf numFmtId="164" fontId="5" fillId="2" borderId="5" xfId="0" applyNumberFormat="1" applyFont="1" applyFill="1" applyBorder="1" applyAlignment="1" applyProtection="1">
      <alignment horizontal="right" vertical="top" wrapText="1"/>
    </xf>
    <xf numFmtId="164" fontId="5" fillId="0" borderId="11" xfId="0" applyNumberFormat="1" applyFont="1" applyBorder="1" applyAlignment="1" applyProtection="1">
      <alignment horizontal="right" vertical="top" wrapText="1"/>
    </xf>
    <xf numFmtId="164" fontId="34" fillId="5" borderId="5" xfId="0" applyNumberFormat="1" applyFont="1" applyFill="1" applyBorder="1" applyAlignment="1" applyProtection="1">
      <alignment horizontal="right" vertical="top" wrapText="1"/>
    </xf>
    <xf numFmtId="164" fontId="34" fillId="3" borderId="5" xfId="0" applyNumberFormat="1" applyFont="1" applyFill="1" applyBorder="1" applyAlignment="1" applyProtection="1">
      <alignment horizontal="right" vertical="top" wrapText="1"/>
    </xf>
    <xf numFmtId="164" fontId="34" fillId="2" borderId="5" xfId="0" applyNumberFormat="1" applyFont="1" applyFill="1" applyBorder="1" applyAlignment="1" applyProtection="1">
      <alignment horizontal="right" vertical="top" wrapText="1"/>
    </xf>
    <xf numFmtId="164" fontId="34" fillId="0" borderId="11" xfId="0" applyNumberFormat="1" applyFont="1" applyBorder="1" applyAlignment="1" applyProtection="1">
      <alignment horizontal="right" vertical="top" wrapText="1"/>
    </xf>
    <xf numFmtId="164" fontId="34" fillId="5" borderId="11" xfId="0" applyNumberFormat="1" applyFont="1" applyFill="1" applyBorder="1" applyAlignment="1" applyProtection="1">
      <alignment horizontal="right" vertical="top" wrapText="1"/>
    </xf>
    <xf numFmtId="164" fontId="34" fillId="3" borderId="11" xfId="0" applyNumberFormat="1" applyFont="1" applyFill="1" applyBorder="1" applyAlignment="1" applyProtection="1">
      <alignment horizontal="right" vertical="top" wrapText="1"/>
    </xf>
    <xf numFmtId="164" fontId="34" fillId="2" borderId="11" xfId="0" applyNumberFormat="1" applyFont="1" applyFill="1" applyBorder="1" applyAlignment="1" applyProtection="1">
      <alignment horizontal="right" vertical="top" wrapText="1"/>
    </xf>
    <xf numFmtId="164" fontId="3" fillId="3" borderId="24" xfId="0" applyNumberFormat="1" applyFont="1" applyFill="1" applyBorder="1" applyAlignment="1" applyProtection="1">
      <alignment horizontal="right" vertical="top" wrapText="1"/>
    </xf>
    <xf numFmtId="164" fontId="3" fillId="2" borderId="24" xfId="0" applyNumberFormat="1" applyFont="1" applyFill="1" applyBorder="1" applyAlignment="1" applyProtection="1">
      <alignment horizontal="right" vertical="top" wrapText="1"/>
    </xf>
    <xf numFmtId="164" fontId="3" fillId="0" borderId="24" xfId="0" applyNumberFormat="1" applyFont="1" applyBorder="1" applyAlignment="1" applyProtection="1">
      <alignment horizontal="right" vertical="top" wrapText="1"/>
    </xf>
    <xf numFmtId="164" fontId="29" fillId="0" borderId="5" xfId="0" applyNumberFormat="1" applyFont="1" applyBorder="1" applyAlignment="1" applyProtection="1">
      <alignment horizontal="right" vertical="center"/>
    </xf>
    <xf numFmtId="164" fontId="29" fillId="0" borderId="43" xfId="0" applyNumberFormat="1" applyFont="1" applyBorder="1" applyAlignment="1" applyProtection="1">
      <alignment horizontal="right" vertical="center"/>
    </xf>
    <xf numFmtId="164" fontId="29" fillId="0" borderId="51" xfId="0" applyNumberFormat="1" applyFont="1" applyBorder="1" applyAlignment="1" applyProtection="1">
      <alignment horizontal="right" vertical="center"/>
    </xf>
    <xf numFmtId="164" fontId="29" fillId="0" borderId="37" xfId="0" applyNumberFormat="1" applyFont="1" applyBorder="1" applyAlignment="1" applyProtection="1">
      <alignment horizontal="right" vertical="center"/>
    </xf>
    <xf numFmtId="164" fontId="29" fillId="0" borderId="4" xfId="0" applyNumberFormat="1" applyFont="1" applyBorder="1" applyAlignment="1" applyProtection="1">
      <alignment horizontal="right" vertical="center"/>
    </xf>
    <xf numFmtId="164" fontId="29" fillId="0" borderId="56" xfId="0" applyNumberFormat="1" applyFont="1" applyBorder="1" applyAlignment="1" applyProtection="1">
      <alignment horizontal="right" vertical="center"/>
    </xf>
    <xf numFmtId="164" fontId="29" fillId="0" borderId="21" xfId="0" applyNumberFormat="1" applyFont="1" applyBorder="1" applyAlignment="1" applyProtection="1">
      <alignment horizontal="right" vertical="center"/>
    </xf>
    <xf numFmtId="164" fontId="29" fillId="6" borderId="5" xfId="0" applyNumberFormat="1" applyFont="1" applyFill="1" applyBorder="1" applyAlignment="1" applyProtection="1">
      <alignment horizontal="right" vertical="center"/>
    </xf>
    <xf numFmtId="164" fontId="29" fillId="0" borderId="54" xfId="0" applyNumberFormat="1" applyFont="1" applyBorder="1" applyAlignment="1" applyProtection="1">
      <alignment horizontal="right" vertical="center"/>
    </xf>
    <xf numFmtId="164" fontId="29" fillId="6" borderId="11" xfId="0" applyNumberFormat="1" applyFont="1" applyFill="1" applyBorder="1" applyAlignment="1" applyProtection="1">
      <alignment horizontal="right" vertical="center"/>
    </xf>
    <xf numFmtId="164" fontId="29" fillId="0" borderId="11" xfId="0" applyNumberFormat="1" applyFont="1" applyBorder="1" applyAlignment="1" applyProtection="1">
      <alignment horizontal="right" vertical="center"/>
    </xf>
    <xf numFmtId="164" fontId="29" fillId="0" borderId="55" xfId="0" applyNumberFormat="1" applyFont="1" applyBorder="1" applyAlignment="1" applyProtection="1">
      <alignment horizontal="right" vertical="center"/>
    </xf>
    <xf numFmtId="164" fontId="25" fillId="0" borderId="5" xfId="0" applyNumberFormat="1" applyFont="1" applyBorder="1" applyAlignment="1" applyProtection="1">
      <alignment horizontal="right" vertical="center"/>
    </xf>
    <xf numFmtId="164" fontId="25" fillId="0" borderId="37" xfId="0" applyNumberFormat="1" applyFont="1" applyBorder="1" applyAlignment="1" applyProtection="1">
      <alignment horizontal="right" vertical="center"/>
    </xf>
    <xf numFmtId="164" fontId="25" fillId="0" borderId="11" xfId="0" applyNumberFormat="1" applyFont="1" applyBorder="1" applyAlignment="1" applyProtection="1">
      <alignment horizontal="right" vertical="center"/>
    </xf>
    <xf numFmtId="164" fontId="48" fillId="11" borderId="92" xfId="0" applyNumberFormat="1" applyFont="1" applyFill="1" applyBorder="1" applyAlignment="1" applyProtection="1">
      <alignment horizontal="right" vertical="top" wrapText="1"/>
    </xf>
    <xf numFmtId="164" fontId="36" fillId="5" borderId="24" xfId="0" applyNumberFormat="1" applyFont="1" applyFill="1" applyBorder="1" applyAlignment="1" applyProtection="1">
      <alignment horizontal="right" vertical="top" wrapText="1"/>
    </xf>
    <xf numFmtId="164" fontId="36" fillId="5" borderId="22" xfId="0" applyNumberFormat="1" applyFont="1" applyFill="1" applyBorder="1" applyAlignment="1" applyProtection="1">
      <alignment horizontal="right" vertical="top" wrapText="1"/>
    </xf>
    <xf numFmtId="164" fontId="36" fillId="3" borderId="24" xfId="0" applyNumberFormat="1" applyFont="1" applyFill="1" applyBorder="1" applyAlignment="1" applyProtection="1">
      <alignment horizontal="right" vertical="top" wrapText="1"/>
    </xf>
    <xf numFmtId="164" fontId="36" fillId="3" borderId="22" xfId="0" applyNumberFormat="1" applyFont="1" applyFill="1" applyBorder="1" applyAlignment="1" applyProtection="1">
      <alignment horizontal="right" vertical="top" wrapText="1"/>
    </xf>
    <xf numFmtId="164" fontId="36" fillId="2" borderId="24" xfId="0" applyNumberFormat="1" applyFont="1" applyFill="1" applyBorder="1" applyAlignment="1" applyProtection="1">
      <alignment horizontal="right" vertical="top" wrapText="1"/>
    </xf>
    <xf numFmtId="164" fontId="36" fillId="2" borderId="22" xfId="0" applyNumberFormat="1" applyFont="1" applyFill="1" applyBorder="1" applyAlignment="1" applyProtection="1">
      <alignment horizontal="right" vertical="top" wrapText="1"/>
    </xf>
    <xf numFmtId="0" fontId="4" fillId="11" borderId="0" xfId="0" applyFont="1" applyFill="1" applyBorder="1" applyAlignment="1" applyProtection="1">
      <alignment horizontal="left" vertical="top" wrapText="1" indent="1"/>
    </xf>
    <xf numFmtId="0" fontId="5" fillId="11" borderId="0" xfId="0" applyFont="1" applyFill="1" applyAlignment="1" applyProtection="1">
      <alignment vertical="top" wrapText="1"/>
    </xf>
    <xf numFmtId="0" fontId="22" fillId="11" borderId="0" xfId="0" applyFont="1" applyFill="1" applyBorder="1" applyAlignment="1" applyProtection="1">
      <alignment horizontal="left" vertical="top" wrapText="1" indent="1"/>
    </xf>
    <xf numFmtId="0" fontId="14" fillId="11" borderId="0" xfId="0" applyFont="1" applyFill="1" applyBorder="1" applyAlignment="1" applyProtection="1">
      <alignment vertical="top" wrapText="1"/>
    </xf>
    <xf numFmtId="0" fontId="4" fillId="0" borderId="103" xfId="0" applyFont="1" applyBorder="1" applyAlignment="1" applyProtection="1">
      <alignment horizontal="center" vertical="top" wrapText="1"/>
    </xf>
    <xf numFmtId="0" fontId="4" fillId="5" borderId="98" xfId="0" applyFont="1" applyFill="1" applyBorder="1" applyAlignment="1" applyProtection="1">
      <alignment horizontal="center" vertical="top" wrapText="1"/>
    </xf>
    <xf numFmtId="0" fontId="4" fillId="3" borderId="98" xfId="0" applyFont="1" applyFill="1" applyBorder="1" applyAlignment="1" applyProtection="1">
      <alignment horizontal="center" vertical="top" wrapText="1"/>
    </xf>
    <xf numFmtId="0" fontId="4" fillId="2" borderId="104" xfId="0" applyFont="1" applyFill="1" applyBorder="1" applyAlignment="1" applyProtection="1">
      <alignment horizontal="center" vertical="top" wrapText="1"/>
    </xf>
    <xf numFmtId="165" fontId="4" fillId="0" borderId="99" xfId="0" applyNumberFormat="1" applyFont="1" applyBorder="1" applyAlignment="1" applyProtection="1">
      <alignment horizontal="center" vertical="top" wrapText="1"/>
    </xf>
    <xf numFmtId="0" fontId="45" fillId="0" borderId="105" xfId="0" applyFont="1" applyBorder="1" applyAlignment="1" applyProtection="1">
      <alignment vertical="top" wrapText="1"/>
    </xf>
    <xf numFmtId="164" fontId="46" fillId="5" borderId="107" xfId="0" applyNumberFormat="1" applyFont="1" applyFill="1" applyBorder="1" applyAlignment="1" applyProtection="1">
      <alignment horizontal="right" vertical="top" wrapText="1"/>
    </xf>
    <xf numFmtId="164" fontId="46" fillId="3" borderId="108" xfId="0" applyNumberFormat="1" applyFont="1" applyFill="1" applyBorder="1" applyAlignment="1" applyProtection="1">
      <alignment horizontal="right" vertical="top" wrapText="1"/>
    </xf>
    <xf numFmtId="164" fontId="46" fillId="2" borderId="109" xfId="0" applyNumberFormat="1" applyFont="1" applyFill="1" applyBorder="1" applyAlignment="1" applyProtection="1">
      <alignment horizontal="right" vertical="top" wrapText="1"/>
    </xf>
    <xf numFmtId="164" fontId="45" fillId="0" borderId="110" xfId="0" applyNumberFormat="1" applyFont="1" applyBorder="1" applyAlignment="1" applyProtection="1">
      <alignment horizontal="right" vertical="top" wrapText="1"/>
    </xf>
    <xf numFmtId="0" fontId="18" fillId="11" borderId="0" xfId="0" applyFont="1" applyFill="1" applyBorder="1" applyAlignment="1" applyProtection="1">
      <alignment horizontal="left" vertical="top" wrapText="1" indent="1"/>
    </xf>
    <xf numFmtId="0" fontId="3" fillId="11" borderId="0" xfId="0" applyFont="1" applyFill="1" applyBorder="1" applyAlignment="1" applyProtection="1">
      <alignment horizontal="left" indent="1"/>
    </xf>
    <xf numFmtId="164" fontId="3" fillId="0" borderId="4" xfId="0" applyNumberFormat="1" applyFont="1" applyBorder="1" applyAlignment="1" applyProtection="1">
      <alignment horizontal="right" vertical="top" wrapText="1"/>
    </xf>
    <xf numFmtId="164" fontId="3" fillId="0" borderId="51" xfId="0" applyNumberFormat="1" applyFont="1" applyBorder="1" applyAlignment="1" applyProtection="1">
      <alignment horizontal="right" vertical="top" wrapText="1"/>
    </xf>
    <xf numFmtId="164" fontId="3" fillId="0" borderId="59" xfId="0" applyNumberFormat="1" applyFont="1" applyBorder="1" applyAlignment="1" applyProtection="1">
      <alignment horizontal="right" vertical="top" wrapText="1"/>
    </xf>
    <xf numFmtId="164" fontId="46" fillId="5" borderId="32" xfId="0" applyNumberFormat="1" applyFont="1" applyFill="1" applyBorder="1" applyAlignment="1" applyProtection="1">
      <alignment horizontal="right" vertical="top" wrapText="1"/>
    </xf>
    <xf numFmtId="164" fontId="46" fillId="3" borderId="32" xfId="0" applyNumberFormat="1" applyFont="1" applyFill="1" applyBorder="1" applyAlignment="1" applyProtection="1">
      <alignment horizontal="right" vertical="top" wrapText="1"/>
    </xf>
    <xf numFmtId="164" fontId="5" fillId="5" borderId="36" xfId="0" applyNumberFormat="1" applyFont="1" applyFill="1" applyBorder="1" applyAlignment="1" applyProtection="1">
      <alignment horizontal="right" vertical="top" wrapText="1"/>
      <protection locked="0"/>
    </xf>
    <xf numFmtId="164" fontId="5" fillId="3" borderId="36" xfId="0" applyNumberFormat="1" applyFont="1" applyFill="1" applyBorder="1" applyAlignment="1" applyProtection="1">
      <alignment horizontal="right" vertical="top" wrapText="1"/>
      <protection locked="0"/>
    </xf>
    <xf numFmtId="164" fontId="5" fillId="2" borderId="36" xfId="0" applyNumberFormat="1" applyFont="1" applyFill="1" applyBorder="1" applyAlignment="1" applyProtection="1">
      <alignment horizontal="right" vertical="top" wrapText="1"/>
      <protection locked="0"/>
    </xf>
    <xf numFmtId="164" fontId="5" fillId="5" borderId="37" xfId="0" applyNumberFormat="1" applyFont="1" applyFill="1" applyBorder="1" applyAlignment="1" applyProtection="1">
      <alignment horizontal="right" vertical="top" wrapText="1"/>
      <protection locked="0"/>
    </xf>
    <xf numFmtId="164" fontId="5" fillId="3" borderId="37" xfId="0" applyNumberFormat="1" applyFont="1" applyFill="1" applyBorder="1" applyAlignment="1" applyProtection="1">
      <alignment horizontal="right" vertical="top" wrapText="1"/>
      <protection locked="0"/>
    </xf>
    <xf numFmtId="164" fontId="5" fillId="2" borderId="37" xfId="0" applyNumberFormat="1" applyFont="1" applyFill="1" applyBorder="1" applyAlignment="1" applyProtection="1">
      <alignment horizontal="right" vertical="top" wrapText="1"/>
      <protection locked="0"/>
    </xf>
    <xf numFmtId="164" fontId="3" fillId="5" borderId="34" xfId="0" applyNumberFormat="1" applyFont="1" applyFill="1" applyBorder="1" applyAlignment="1" applyProtection="1">
      <alignment horizontal="right" vertical="top" wrapText="1"/>
    </xf>
    <xf numFmtId="164" fontId="3" fillId="3" borderId="34" xfId="0" applyNumberFormat="1" applyFont="1" applyFill="1" applyBorder="1" applyAlignment="1" applyProtection="1">
      <alignment horizontal="right" vertical="top" wrapText="1"/>
    </xf>
    <xf numFmtId="164" fontId="3" fillId="2" borderId="34" xfId="0" applyNumberFormat="1" applyFont="1" applyFill="1" applyBorder="1" applyAlignment="1" applyProtection="1">
      <alignment horizontal="right" vertical="top" wrapText="1"/>
    </xf>
    <xf numFmtId="0" fontId="25" fillId="0" borderId="0" xfId="0" applyFont="1" applyAlignment="1" applyProtection="1">
      <alignment vertical="center"/>
    </xf>
    <xf numFmtId="0" fontId="19" fillId="0" borderId="60" xfId="0" applyFont="1" applyBorder="1" applyAlignment="1" applyProtection="1">
      <alignment horizontal="right" vertical="top" wrapText="1"/>
    </xf>
    <xf numFmtId="0" fontId="29" fillId="0" borderId="11" xfId="0" applyFont="1" applyFill="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25" fillId="0" borderId="25" xfId="0" applyFont="1" applyBorder="1" applyAlignment="1" applyProtection="1">
      <alignment vertical="center"/>
    </xf>
    <xf numFmtId="0" fontId="29" fillId="0" borderId="23" xfId="0" applyFont="1" applyBorder="1" applyAlignment="1" applyProtection="1">
      <alignment horizontal="left" vertical="center"/>
    </xf>
    <xf numFmtId="0" fontId="25" fillId="0" borderId="0" xfId="0" applyFont="1" applyBorder="1" applyAlignment="1" applyProtection="1">
      <alignment vertical="center"/>
    </xf>
    <xf numFmtId="0" fontId="25" fillId="0" borderId="0" xfId="0" applyFont="1" applyAlignment="1" applyProtection="1">
      <alignment horizontal="center" vertical="center"/>
    </xf>
    <xf numFmtId="0" fontId="25" fillId="0" borderId="0" xfId="0" applyFont="1" applyAlignment="1" applyProtection="1">
      <alignment horizontal="right" vertical="center"/>
    </xf>
    <xf numFmtId="0" fontId="0" fillId="0" borderId="0" xfId="0" applyAlignment="1" applyProtection="1"/>
    <xf numFmtId="0" fontId="25" fillId="0" borderId="0" xfId="0" applyFont="1" applyAlignment="1" applyProtection="1">
      <alignment vertical="center"/>
    </xf>
    <xf numFmtId="0" fontId="25" fillId="0" borderId="46" xfId="0" applyFont="1" applyBorder="1" applyAlignment="1" applyProtection="1">
      <alignment vertical="top"/>
    </xf>
    <xf numFmtId="1" fontId="46" fillId="0" borderId="107" xfId="0" applyNumberFormat="1" applyFont="1" applyBorder="1" applyAlignment="1" applyProtection="1">
      <alignment horizontal="center" vertical="top" wrapText="1"/>
    </xf>
    <xf numFmtId="164" fontId="25" fillId="0" borderId="5" xfId="0" applyNumberFormat="1" applyFont="1" applyFill="1" applyBorder="1" applyAlignment="1" applyProtection="1">
      <alignment horizontal="right" vertical="center"/>
    </xf>
    <xf numFmtId="164" fontId="25" fillId="13" borderId="5" xfId="0" applyNumberFormat="1" applyFont="1" applyFill="1" applyBorder="1" applyAlignment="1" applyProtection="1">
      <alignment horizontal="right" vertical="center"/>
      <protection locked="0"/>
    </xf>
    <xf numFmtId="0" fontId="29" fillId="0" borderId="5" xfId="0" applyFont="1" applyFill="1" applyBorder="1" applyAlignment="1" applyProtection="1">
      <alignment horizontal="center" vertical="center"/>
    </xf>
    <xf numFmtId="49" fontId="46" fillId="0" borderId="106" xfId="0" applyNumberFormat="1" applyFont="1" applyBorder="1" applyAlignment="1" applyProtection="1">
      <alignment vertical="top" wrapText="1"/>
    </xf>
    <xf numFmtId="49" fontId="46" fillId="0" borderId="30" xfId="0" applyNumberFormat="1" applyFont="1" applyBorder="1" applyAlignment="1" applyProtection="1">
      <alignment vertical="top" wrapText="1"/>
    </xf>
    <xf numFmtId="165" fontId="54" fillId="0" borderId="58" xfId="0" applyNumberFormat="1" applyFont="1" applyFill="1" applyBorder="1" applyAlignment="1" applyProtection="1">
      <alignment horizontal="right" vertical="center"/>
    </xf>
    <xf numFmtId="0" fontId="9" fillId="0" borderId="0" xfId="0" applyFont="1" applyAlignment="1" applyProtection="1">
      <alignment vertical="center"/>
    </xf>
    <xf numFmtId="0" fontId="9" fillId="0" borderId="0" xfId="0" applyFont="1" applyAlignment="1" applyProtection="1">
      <alignment horizontal="center" vertical="center"/>
    </xf>
    <xf numFmtId="0" fontId="55" fillId="0" borderId="0" xfId="0" applyFont="1" applyAlignment="1" applyProtection="1">
      <alignment horizontal="right" vertical="center"/>
    </xf>
    <xf numFmtId="0" fontId="55" fillId="0" borderId="0" xfId="0" applyFont="1" applyAlignment="1" applyProtection="1">
      <alignment vertical="center"/>
    </xf>
    <xf numFmtId="0" fontId="55" fillId="0" borderId="0" xfId="0" applyFont="1" applyAlignment="1" applyProtection="1">
      <alignment horizontal="center" vertical="center"/>
    </xf>
    <xf numFmtId="0" fontId="3" fillId="0" borderId="0" xfId="0" applyFont="1" applyFill="1" applyAlignment="1" applyProtection="1">
      <alignment horizontal="center" vertical="top" wrapText="1"/>
    </xf>
    <xf numFmtId="0" fontId="1" fillId="0" borderId="0" xfId="0" applyFont="1" applyFill="1" applyAlignment="1" applyProtection="1">
      <alignment wrapText="1"/>
    </xf>
    <xf numFmtId="0" fontId="0" fillId="0" borderId="0" xfId="0" applyFill="1" applyAlignment="1" applyProtection="1">
      <alignment wrapText="1"/>
    </xf>
    <xf numFmtId="0" fontId="5" fillId="0" borderId="0" xfId="0" applyFont="1" applyFill="1" applyAlignment="1" applyProtection="1">
      <alignment wrapText="1"/>
    </xf>
    <xf numFmtId="0" fontId="55" fillId="0" borderId="0" xfId="0" applyFont="1" applyBorder="1" applyAlignment="1" applyProtection="1">
      <alignment vertical="center"/>
    </xf>
    <xf numFmtId="164" fontId="1" fillId="5" borderId="36" xfId="0" applyNumberFormat="1" applyFont="1" applyFill="1" applyBorder="1" applyAlignment="1" applyProtection="1">
      <alignment horizontal="right" vertical="top" wrapText="1"/>
      <protection locked="0"/>
    </xf>
    <xf numFmtId="0" fontId="13" fillId="0" borderId="0" xfId="0" applyFont="1" applyAlignment="1" applyProtection="1">
      <alignment vertical="top" wrapText="1"/>
    </xf>
    <xf numFmtId="0" fontId="50" fillId="0" borderId="0" xfId="0" applyFont="1" applyAlignment="1" applyProtection="1">
      <alignment vertical="top" wrapText="1"/>
    </xf>
    <xf numFmtId="0" fontId="7" fillId="0" borderId="0" xfId="0" applyFont="1" applyAlignment="1">
      <alignment wrapText="1"/>
    </xf>
    <xf numFmtId="164" fontId="1" fillId="3" borderId="8" xfId="0" applyNumberFormat="1" applyFont="1" applyFill="1" applyBorder="1" applyAlignment="1" applyProtection="1">
      <alignment horizontal="right" vertical="top" wrapText="1"/>
      <protection locked="0"/>
    </xf>
    <xf numFmtId="164" fontId="1" fillId="5" borderId="11" xfId="0" applyNumberFormat="1" applyFont="1" applyFill="1" applyBorder="1" applyAlignment="1" applyProtection="1">
      <alignment horizontal="right" vertical="top" wrapText="1"/>
      <protection locked="0"/>
    </xf>
    <xf numFmtId="164" fontId="5" fillId="5" borderId="41" xfId="0" applyNumberFormat="1" applyFont="1" applyFill="1" applyBorder="1" applyAlignment="1" applyProtection="1">
      <alignment horizontal="right" vertical="top" wrapText="1"/>
      <protection locked="0"/>
    </xf>
    <xf numFmtId="164" fontId="5" fillId="3" borderId="47" xfId="0" applyNumberFormat="1" applyFont="1" applyFill="1" applyBorder="1" applyAlignment="1" applyProtection="1">
      <alignment horizontal="right" vertical="top" wrapText="1"/>
      <protection locked="0"/>
    </xf>
    <xf numFmtId="164" fontId="5" fillId="2" borderId="47" xfId="0" applyNumberFormat="1" applyFont="1" applyFill="1" applyBorder="1" applyAlignment="1" applyProtection="1">
      <alignment horizontal="right" vertical="top" wrapText="1"/>
      <protection locked="0"/>
    </xf>
    <xf numFmtId="49" fontId="5" fillId="5" borderId="10" xfId="0" applyNumberFormat="1" applyFont="1" applyFill="1" applyBorder="1" applyAlignment="1" applyProtection="1">
      <alignment vertical="top" wrapText="1"/>
      <protection locked="0"/>
    </xf>
    <xf numFmtId="49" fontId="5" fillId="5" borderId="9" xfId="0" applyNumberFormat="1" applyFont="1" applyFill="1" applyBorder="1" applyAlignment="1" applyProtection="1">
      <alignment vertical="top" wrapText="1"/>
      <protection locked="0"/>
    </xf>
    <xf numFmtId="49" fontId="5" fillId="3" borderId="9" xfId="0" applyNumberFormat="1" applyFont="1" applyFill="1" applyBorder="1" applyAlignment="1" applyProtection="1">
      <alignment vertical="top" wrapText="1"/>
      <protection locked="0"/>
    </xf>
    <xf numFmtId="49" fontId="5" fillId="2" borderId="9" xfId="0" applyNumberFormat="1" applyFont="1" applyFill="1" applyBorder="1" applyAlignment="1" applyProtection="1">
      <alignment vertical="top" wrapText="1"/>
      <protection locked="0"/>
    </xf>
    <xf numFmtId="49" fontId="5" fillId="2" borderId="5" xfId="0" applyNumberFormat="1" applyFont="1" applyFill="1" applyBorder="1" applyAlignment="1" applyProtection="1">
      <alignment vertical="top" wrapText="1"/>
      <protection locked="0"/>
    </xf>
    <xf numFmtId="49" fontId="5" fillId="3" borderId="5" xfId="0" applyNumberFormat="1" applyFont="1" applyFill="1" applyBorder="1" applyAlignment="1" applyProtection="1">
      <alignment vertical="top" wrapText="1"/>
      <protection locked="0"/>
    </xf>
    <xf numFmtId="49" fontId="5" fillId="5" borderId="11" xfId="0" applyNumberFormat="1" applyFont="1" applyFill="1" applyBorder="1" applyAlignment="1" applyProtection="1">
      <alignment vertical="top" wrapText="1"/>
      <protection locked="0"/>
    </xf>
    <xf numFmtId="49" fontId="5" fillId="5" borderId="5" xfId="0" applyNumberFormat="1" applyFont="1" applyFill="1" applyBorder="1" applyAlignment="1" applyProtection="1">
      <alignment vertical="top" wrapText="1"/>
      <protection locked="0"/>
    </xf>
    <xf numFmtId="0" fontId="10" fillId="13" borderId="59" xfId="0" applyFont="1" applyFill="1" applyBorder="1" applyAlignment="1" applyProtection="1">
      <alignment horizontal="center" vertical="center" wrapText="1"/>
      <protection locked="0"/>
    </xf>
    <xf numFmtId="164" fontId="19" fillId="0" borderId="60" xfId="0" applyNumberFormat="1" applyFont="1" applyBorder="1" applyAlignment="1" applyProtection="1">
      <alignment horizontal="left" vertical="top" wrapText="1"/>
    </xf>
    <xf numFmtId="49" fontId="1" fillId="13" borderId="11" xfId="0" applyNumberFormat="1" applyFont="1" applyFill="1" applyBorder="1" applyAlignment="1" applyProtection="1">
      <alignment horizontal="center" vertical="top" wrapText="1"/>
      <protection locked="0"/>
    </xf>
    <xf numFmtId="49" fontId="3" fillId="0" borderId="0" xfId="0" applyNumberFormat="1" applyFont="1" applyAlignment="1">
      <alignment wrapText="1"/>
    </xf>
    <xf numFmtId="0" fontId="7" fillId="0" borderId="0" xfId="0" applyFont="1" applyAlignment="1">
      <alignment wrapText="1"/>
    </xf>
    <xf numFmtId="0" fontId="10" fillId="13" borderId="59" xfId="0" quotePrefix="1" applyFont="1" applyFill="1" applyBorder="1" applyAlignment="1" applyProtection="1">
      <alignment horizontal="center" vertical="center" wrapText="1"/>
      <protection locked="0"/>
    </xf>
    <xf numFmtId="0" fontId="50" fillId="0" borderId="0" xfId="0" applyFont="1" applyAlignment="1">
      <alignment wrapText="1"/>
    </xf>
    <xf numFmtId="0" fontId="29" fillId="0" borderId="0" xfId="0" applyFont="1" applyAlignment="1" applyProtection="1">
      <alignment vertical="top" wrapText="1"/>
    </xf>
    <xf numFmtId="0" fontId="50" fillId="0" borderId="0" xfId="0" applyFont="1" applyAlignment="1" applyProtection="1">
      <alignment horizontal="left" wrapText="1" indent="1"/>
    </xf>
    <xf numFmtId="49" fontId="3" fillId="0" borderId="0" xfId="2" applyNumberFormat="1" applyFont="1" applyAlignment="1">
      <alignment horizontal="left" vertical="top" wrapText="1"/>
    </xf>
    <xf numFmtId="0" fontId="3" fillId="0" borderId="0" xfId="2" applyFont="1" applyAlignment="1" applyProtection="1">
      <alignment vertical="top" wrapText="1"/>
    </xf>
    <xf numFmtId="0" fontId="3" fillId="0" borderId="0" xfId="2" applyFont="1" applyAlignment="1">
      <alignment vertical="top" wrapText="1"/>
    </xf>
    <xf numFmtId="0" fontId="9" fillId="0" borderId="0" xfId="2" applyFont="1" applyAlignment="1" applyProtection="1">
      <alignment vertical="center" wrapText="1"/>
    </xf>
    <xf numFmtId="0" fontId="9" fillId="0" borderId="0" xfId="2" applyFont="1" applyAlignment="1">
      <alignment vertical="center" wrapText="1"/>
    </xf>
    <xf numFmtId="0" fontId="1" fillId="0" borderId="0" xfId="2" applyFont="1" applyAlignment="1" applyProtection="1">
      <alignment horizontal="left" vertical="top" wrapText="1"/>
    </xf>
    <xf numFmtId="0" fontId="1" fillId="0" borderId="0" xfId="2" applyFont="1" applyAlignment="1">
      <alignment horizontal="left" vertical="top" wrapText="1"/>
    </xf>
    <xf numFmtId="0" fontId="1" fillId="0" borderId="0" xfId="2" applyFont="1" applyAlignment="1" applyProtection="1">
      <alignment vertical="top" wrapText="1"/>
    </xf>
    <xf numFmtId="0" fontId="1" fillId="0" borderId="0" xfId="2" applyFont="1" applyAlignment="1">
      <alignment vertical="top" wrapText="1"/>
    </xf>
    <xf numFmtId="0" fontId="4" fillId="5" borderId="63" xfId="2" applyFont="1" applyFill="1" applyBorder="1" applyAlignment="1" applyProtection="1">
      <alignment horizontal="center" vertical="top" wrapText="1"/>
    </xf>
    <xf numFmtId="164" fontId="4" fillId="5" borderId="63" xfId="2" applyNumberFormat="1" applyFont="1" applyFill="1" applyBorder="1" applyAlignment="1" applyProtection="1">
      <alignment horizontal="center" vertical="top" wrapText="1"/>
    </xf>
    <xf numFmtId="165" fontId="4" fillId="5" borderId="63" xfId="2" applyNumberFormat="1" applyFont="1" applyFill="1" applyBorder="1" applyAlignment="1" applyProtection="1">
      <alignment horizontal="center" vertical="top" wrapText="1"/>
    </xf>
    <xf numFmtId="1" fontId="4" fillId="3" borderId="63" xfId="2" applyNumberFormat="1" applyFont="1" applyFill="1" applyBorder="1" applyAlignment="1" applyProtection="1">
      <alignment horizontal="center" vertical="top" wrapText="1"/>
    </xf>
    <xf numFmtId="164" fontId="4" fillId="3" borderId="63" xfId="2" applyNumberFormat="1" applyFont="1" applyFill="1" applyBorder="1" applyAlignment="1" applyProtection="1">
      <alignment horizontal="center" vertical="top" wrapText="1"/>
    </xf>
    <xf numFmtId="165" fontId="4" fillId="3" borderId="63" xfId="2" applyNumberFormat="1" applyFont="1" applyFill="1" applyBorder="1" applyAlignment="1" applyProtection="1">
      <alignment horizontal="center" vertical="top" wrapText="1"/>
    </xf>
    <xf numFmtId="1" fontId="4" fillId="2" borderId="63" xfId="2" applyNumberFormat="1" applyFont="1" applyFill="1" applyBorder="1" applyAlignment="1" applyProtection="1">
      <alignment horizontal="center" vertical="top" wrapText="1"/>
    </xf>
    <xf numFmtId="164" fontId="4" fillId="2" borderId="63" xfId="2" applyNumberFormat="1" applyFont="1" applyFill="1" applyBorder="1" applyAlignment="1" applyProtection="1">
      <alignment horizontal="center" vertical="top" wrapText="1"/>
    </xf>
    <xf numFmtId="165" fontId="4" fillId="2" borderId="63" xfId="2" applyNumberFormat="1" applyFont="1" applyFill="1" applyBorder="1" applyAlignment="1" applyProtection="1">
      <alignment horizontal="center" vertical="top" wrapText="1"/>
    </xf>
    <xf numFmtId="44" fontId="47" fillId="5" borderId="81" xfId="4" applyNumberFormat="1" applyFont="1" applyFill="1" applyBorder="1" applyAlignment="1" applyProtection="1">
      <alignment horizontal="right" vertical="top" wrapText="1"/>
    </xf>
    <xf numFmtId="164" fontId="47" fillId="5" borderId="81" xfId="4" applyNumberFormat="1" applyFont="1" applyFill="1" applyBorder="1" applyAlignment="1" applyProtection="1">
      <alignment horizontal="right" vertical="top" wrapText="1"/>
    </xf>
    <xf numFmtId="44" fontId="47" fillId="3" borderId="85" xfId="4" applyNumberFormat="1" applyFont="1" applyFill="1" applyBorder="1" applyAlignment="1" applyProtection="1">
      <alignment horizontal="right" vertical="top" wrapText="1"/>
    </xf>
    <xf numFmtId="164" fontId="47" fillId="3" borderId="81" xfId="4" applyNumberFormat="1" applyFont="1" applyFill="1" applyBorder="1" applyAlignment="1" applyProtection="1">
      <alignment horizontal="right" vertical="top" wrapText="1"/>
    </xf>
    <xf numFmtId="44" fontId="47" fillId="2" borderId="85" xfId="4" applyNumberFormat="1" applyFont="1" applyFill="1" applyBorder="1" applyAlignment="1" applyProtection="1">
      <alignment horizontal="right" vertical="top" wrapText="1"/>
    </xf>
    <xf numFmtId="164" fontId="47" fillId="2" borderId="81" xfId="4" applyNumberFormat="1" applyFont="1" applyFill="1" applyBorder="1" applyAlignment="1" applyProtection="1">
      <alignment horizontal="right" vertical="top" wrapText="1"/>
    </xf>
    <xf numFmtId="167" fontId="47" fillId="0" borderId="85" xfId="3" applyNumberFormat="1" applyFont="1" applyBorder="1" applyAlignment="1" applyProtection="1">
      <alignment horizontal="right" vertical="top" wrapText="1"/>
    </xf>
    <xf numFmtId="44" fontId="47" fillId="0" borderId="85" xfId="4" applyNumberFormat="1" applyFont="1" applyBorder="1" applyAlignment="1" applyProtection="1">
      <alignment horizontal="right" vertical="top" wrapText="1"/>
    </xf>
    <xf numFmtId="0" fontId="3" fillId="0" borderId="0" xfId="2" applyFont="1" applyAlignment="1" applyProtection="1">
      <alignment vertical="top" wrapText="1"/>
      <protection locked="0"/>
    </xf>
    <xf numFmtId="44" fontId="48" fillId="5" borderId="5" xfId="4" applyNumberFormat="1" applyFont="1" applyFill="1" applyBorder="1" applyAlignment="1" applyProtection="1">
      <alignment horizontal="right" vertical="top" wrapText="1"/>
    </xf>
    <xf numFmtId="164" fontId="48" fillId="5" borderId="11" xfId="4" applyNumberFormat="1" applyFont="1" applyFill="1" applyBorder="1" applyAlignment="1" applyProtection="1">
      <alignment horizontal="right" vertical="top" wrapText="1"/>
    </xf>
    <xf numFmtId="44" fontId="48" fillId="3" borderId="36" xfId="4" applyNumberFormat="1" applyFont="1" applyFill="1" applyBorder="1" applyAlignment="1" applyProtection="1">
      <alignment horizontal="right" vertical="top" wrapText="1"/>
    </xf>
    <xf numFmtId="164" fontId="48" fillId="3" borderId="11" xfId="4" applyNumberFormat="1" applyFont="1" applyFill="1" applyBorder="1" applyAlignment="1" applyProtection="1">
      <alignment horizontal="right" vertical="top" wrapText="1"/>
    </xf>
    <xf numFmtId="44" fontId="48" fillId="2" borderId="36" xfId="4" applyNumberFormat="1" applyFont="1" applyFill="1" applyBorder="1" applyAlignment="1" applyProtection="1">
      <alignment horizontal="right" vertical="top" wrapText="1"/>
    </xf>
    <xf numFmtId="164" fontId="48" fillId="2" borderId="11" xfId="4" applyNumberFormat="1" applyFont="1" applyFill="1" applyBorder="1" applyAlignment="1" applyProtection="1">
      <alignment horizontal="right" vertical="top" wrapText="1"/>
    </xf>
    <xf numFmtId="167" fontId="47" fillId="0" borderId="37" xfId="3" applyNumberFormat="1" applyFont="1" applyFill="1" applyBorder="1" applyAlignment="1" applyProtection="1">
      <alignment horizontal="right" vertical="top" wrapText="1"/>
    </xf>
    <xf numFmtId="44" fontId="47" fillId="0" borderId="36" xfId="4" applyNumberFormat="1" applyFont="1" applyBorder="1" applyAlignment="1" applyProtection="1">
      <alignment horizontal="right" vertical="top" wrapText="1"/>
    </xf>
    <xf numFmtId="0" fontId="1" fillId="0" borderId="0" xfId="2" applyFont="1" applyAlignment="1" applyProtection="1">
      <alignment vertical="top" wrapText="1"/>
      <protection locked="0"/>
    </xf>
    <xf numFmtId="44" fontId="48" fillId="5" borderId="87" xfId="4" applyNumberFormat="1" applyFont="1" applyFill="1" applyBorder="1" applyAlignment="1" applyProtection="1">
      <alignment horizontal="right" vertical="top" wrapText="1"/>
    </xf>
    <xf numFmtId="164" fontId="48" fillId="5" borderId="78" xfId="4" applyNumberFormat="1" applyFont="1" applyFill="1" applyBorder="1" applyAlignment="1" applyProtection="1">
      <alignment horizontal="right" vertical="top" wrapText="1"/>
    </xf>
    <xf numFmtId="44" fontId="48" fillId="3" borderId="89" xfId="4" applyNumberFormat="1" applyFont="1" applyFill="1" applyBorder="1" applyAlignment="1" applyProtection="1">
      <alignment horizontal="right" vertical="top" wrapText="1"/>
    </xf>
    <xf numFmtId="164" fontId="48" fillId="3" borderId="78" xfId="4" applyNumberFormat="1" applyFont="1" applyFill="1" applyBorder="1" applyAlignment="1" applyProtection="1">
      <alignment horizontal="right" vertical="top" wrapText="1"/>
    </xf>
    <xf numFmtId="44" fontId="48" fillId="2" borderId="89" xfId="4" applyNumberFormat="1" applyFont="1" applyFill="1" applyBorder="1" applyAlignment="1" applyProtection="1">
      <alignment horizontal="right" vertical="top" wrapText="1"/>
    </xf>
    <xf numFmtId="164" fontId="48" fillId="2" borderId="78" xfId="4" applyNumberFormat="1" applyFont="1" applyFill="1" applyBorder="1" applyAlignment="1" applyProtection="1">
      <alignment horizontal="right" vertical="top" wrapText="1"/>
    </xf>
    <xf numFmtId="167" fontId="47" fillId="0" borderId="88" xfId="3" applyNumberFormat="1" applyFont="1" applyFill="1" applyBorder="1" applyAlignment="1" applyProtection="1">
      <alignment horizontal="right" vertical="top" wrapText="1"/>
    </xf>
    <xf numFmtId="44" fontId="47" fillId="0" borderId="89" xfId="4" applyNumberFormat="1" applyFont="1" applyBorder="1" applyAlignment="1" applyProtection="1">
      <alignment horizontal="right" vertical="top" wrapText="1"/>
    </xf>
    <xf numFmtId="164" fontId="3" fillId="5" borderId="11" xfId="4" applyNumberFormat="1" applyFont="1" applyFill="1" applyBorder="1" applyAlignment="1" applyProtection="1">
      <alignment horizontal="right" vertical="top" wrapText="1"/>
    </xf>
    <xf numFmtId="164" fontId="3" fillId="3" borderId="36" xfId="4" applyNumberFormat="1" applyFont="1" applyFill="1" applyBorder="1" applyAlignment="1" applyProtection="1">
      <alignment horizontal="right" vertical="top" wrapText="1"/>
    </xf>
    <xf numFmtId="164" fontId="3" fillId="3" borderId="11" xfId="4" applyNumberFormat="1" applyFont="1" applyFill="1" applyBorder="1" applyAlignment="1" applyProtection="1">
      <alignment horizontal="right" vertical="top" wrapText="1"/>
    </xf>
    <xf numFmtId="164" fontId="3" fillId="2" borderId="36" xfId="4" applyNumberFormat="1" applyFont="1" applyFill="1" applyBorder="1" applyAlignment="1" applyProtection="1">
      <alignment horizontal="right" vertical="top" wrapText="1"/>
    </xf>
    <xf numFmtId="164" fontId="3" fillId="2" borderId="11" xfId="4" applyNumberFormat="1" applyFont="1" applyFill="1" applyBorder="1" applyAlignment="1" applyProtection="1">
      <alignment horizontal="right" vertical="top" wrapText="1"/>
    </xf>
    <xf numFmtId="164" fontId="3" fillId="0" borderId="36" xfId="4" applyNumberFormat="1" applyFont="1" applyBorder="1" applyAlignment="1" applyProtection="1">
      <alignment horizontal="right" vertical="top" wrapText="1"/>
    </xf>
    <xf numFmtId="164" fontId="1" fillId="5" borderId="5" xfId="4" applyNumberFormat="1" applyFont="1" applyFill="1" applyBorder="1" applyAlignment="1" applyProtection="1">
      <alignment horizontal="right" vertical="top" wrapText="1"/>
      <protection locked="0"/>
    </xf>
    <xf numFmtId="164" fontId="1" fillId="5" borderId="11" xfId="4" applyNumberFormat="1" applyFont="1" applyFill="1" applyBorder="1" applyAlignment="1" applyProtection="1">
      <alignment horizontal="right" vertical="top" wrapText="1"/>
    </xf>
    <xf numFmtId="164" fontId="1" fillId="3" borderId="37" xfId="4" applyNumberFormat="1" applyFont="1" applyFill="1" applyBorder="1" applyAlignment="1" applyProtection="1">
      <alignment horizontal="right" vertical="top" wrapText="1"/>
      <protection locked="0"/>
    </xf>
    <xf numFmtId="164" fontId="1" fillId="3" borderId="11" xfId="4" applyNumberFormat="1" applyFont="1" applyFill="1" applyBorder="1" applyAlignment="1" applyProtection="1">
      <alignment horizontal="right" vertical="top" wrapText="1"/>
    </xf>
    <xf numFmtId="164" fontId="1" fillId="2" borderId="36" xfId="4" applyNumberFormat="1" applyFont="1" applyFill="1" applyBorder="1" applyAlignment="1" applyProtection="1">
      <alignment horizontal="right" vertical="top" wrapText="1"/>
      <protection locked="0"/>
    </xf>
    <xf numFmtId="164" fontId="1" fillId="2" borderId="11" xfId="4" applyNumberFormat="1" applyFont="1" applyFill="1" applyBorder="1" applyAlignment="1" applyProtection="1">
      <alignment horizontal="right" vertical="top" wrapText="1"/>
    </xf>
    <xf numFmtId="164" fontId="1" fillId="0" borderId="36" xfId="4" applyNumberFormat="1" applyFont="1" applyBorder="1" applyAlignment="1" applyProtection="1">
      <alignment horizontal="right" vertical="top" wrapText="1"/>
    </xf>
    <xf numFmtId="164" fontId="1" fillId="3" borderId="5" xfId="4" applyNumberFormat="1" applyFont="1" applyFill="1" applyBorder="1" applyAlignment="1" applyProtection="1">
      <alignment horizontal="right" vertical="top" wrapText="1"/>
      <protection locked="0"/>
    </xf>
    <xf numFmtId="164" fontId="1" fillId="3" borderId="5" xfId="4" applyNumberFormat="1" applyFont="1" applyFill="1" applyBorder="1" applyAlignment="1" applyProtection="1">
      <alignment horizontal="right" vertical="top" wrapText="1"/>
    </xf>
    <xf numFmtId="164" fontId="1" fillId="2" borderId="5" xfId="4" applyNumberFormat="1" applyFont="1" applyFill="1" applyBorder="1" applyAlignment="1" applyProtection="1">
      <alignment horizontal="right" vertical="top" wrapText="1"/>
      <protection locked="0"/>
    </xf>
    <xf numFmtId="164" fontId="1" fillId="2" borderId="5" xfId="4" applyNumberFormat="1" applyFont="1" applyFill="1" applyBorder="1" applyAlignment="1" applyProtection="1">
      <alignment horizontal="right" vertical="top" wrapText="1"/>
    </xf>
    <xf numFmtId="164" fontId="1" fillId="5" borderId="5" xfId="4" applyNumberFormat="1" applyFont="1" applyFill="1" applyBorder="1" applyAlignment="1" applyProtection="1">
      <alignment horizontal="right" vertical="top" wrapText="1"/>
    </xf>
    <xf numFmtId="164" fontId="1" fillId="5" borderId="22" xfId="4" applyNumberFormat="1" applyFont="1" applyFill="1" applyBorder="1" applyAlignment="1" applyProtection="1">
      <alignment horizontal="right" vertical="top" wrapText="1"/>
      <protection locked="0"/>
    </xf>
    <xf numFmtId="164" fontId="1" fillId="3" borderId="22" xfId="4" applyNumberFormat="1" applyFont="1" applyFill="1" applyBorder="1" applyAlignment="1" applyProtection="1">
      <alignment horizontal="right" vertical="top" wrapText="1"/>
      <protection locked="0"/>
    </xf>
    <xf numFmtId="164" fontId="1" fillId="3" borderId="22" xfId="4" applyNumberFormat="1" applyFont="1" applyFill="1" applyBorder="1" applyAlignment="1" applyProtection="1">
      <alignment horizontal="right" vertical="top" wrapText="1"/>
    </xf>
    <xf numFmtId="164" fontId="1" fillId="2" borderId="22" xfId="4" applyNumberFormat="1" applyFont="1" applyFill="1" applyBorder="1" applyAlignment="1" applyProtection="1">
      <alignment horizontal="right" vertical="top" wrapText="1"/>
      <protection locked="0"/>
    </xf>
    <xf numFmtId="164" fontId="1" fillId="2" borderId="22" xfId="4" applyNumberFormat="1" applyFont="1" applyFill="1" applyBorder="1" applyAlignment="1" applyProtection="1">
      <alignment horizontal="right" vertical="top" wrapText="1"/>
    </xf>
    <xf numFmtId="164" fontId="3" fillId="10" borderId="1" xfId="4" applyNumberFormat="1" applyFont="1" applyFill="1" applyBorder="1" applyAlignment="1" applyProtection="1">
      <alignment horizontal="right" vertical="top" wrapText="1"/>
    </xf>
    <xf numFmtId="164" fontId="3" fillId="5" borderId="1" xfId="4" applyNumberFormat="1" applyFont="1" applyFill="1" applyBorder="1" applyAlignment="1" applyProtection="1">
      <alignment horizontal="right" vertical="top" wrapText="1"/>
    </xf>
    <xf numFmtId="164" fontId="3" fillId="3" borderId="1" xfId="4" applyNumberFormat="1" applyFont="1" applyFill="1" applyBorder="1" applyAlignment="1" applyProtection="1">
      <alignment horizontal="right" vertical="top" wrapText="1"/>
    </xf>
    <xf numFmtId="164" fontId="3" fillId="2" borderId="1" xfId="4" applyNumberFormat="1" applyFont="1" applyFill="1" applyBorder="1" applyAlignment="1" applyProtection="1">
      <alignment horizontal="right" vertical="top" wrapText="1"/>
    </xf>
    <xf numFmtId="164" fontId="3" fillId="0" borderId="1" xfId="4" applyNumberFormat="1" applyFont="1" applyBorder="1" applyAlignment="1" applyProtection="1">
      <alignment horizontal="right" vertical="top" wrapText="1"/>
    </xf>
    <xf numFmtId="0" fontId="1" fillId="10" borderId="2" xfId="2" applyFont="1" applyFill="1" applyBorder="1" applyAlignment="1" applyProtection="1">
      <alignment horizontal="right" vertical="top" wrapText="1"/>
    </xf>
    <xf numFmtId="1" fontId="1" fillId="0" borderId="0" xfId="2" applyNumberFormat="1" applyFont="1" applyAlignment="1">
      <alignment horizontal="center" vertical="top" wrapText="1"/>
    </xf>
    <xf numFmtId="0" fontId="1" fillId="0" borderId="0" xfId="2" applyFont="1" applyAlignment="1">
      <alignment horizontal="center" vertical="top" wrapText="1"/>
    </xf>
    <xf numFmtId="164" fontId="1" fillId="0" borderId="0" xfId="2" applyNumberFormat="1" applyFont="1" applyAlignment="1">
      <alignment horizontal="center" vertical="top" wrapText="1"/>
    </xf>
    <xf numFmtId="165" fontId="1" fillId="0" borderId="0" xfId="2" applyNumberFormat="1" applyFont="1" applyAlignment="1">
      <alignment horizontal="center" vertical="top" wrapText="1"/>
    </xf>
    <xf numFmtId="1" fontId="3" fillId="0" borderId="0" xfId="2" applyNumberFormat="1" applyFont="1" applyAlignment="1">
      <alignment horizontal="center" vertical="top" wrapText="1"/>
    </xf>
    <xf numFmtId="165" fontId="3" fillId="0" borderId="0" xfId="2" applyNumberFormat="1" applyFont="1" applyAlignment="1">
      <alignment horizontal="center" vertical="top" wrapText="1"/>
    </xf>
    <xf numFmtId="2" fontId="3" fillId="0" borderId="36" xfId="3" applyNumberFormat="1" applyFont="1" applyBorder="1" applyAlignment="1" applyProtection="1">
      <alignment horizontal="right" vertical="top" wrapText="1"/>
    </xf>
    <xf numFmtId="2" fontId="1" fillId="0" borderId="36" xfId="3" applyNumberFormat="1" applyFont="1" applyBorder="1" applyAlignment="1" applyProtection="1">
      <alignment horizontal="right" vertical="top" wrapText="1"/>
    </xf>
    <xf numFmtId="2" fontId="3" fillId="0" borderId="1" xfId="3" applyNumberFormat="1" applyFont="1" applyBorder="1" applyAlignment="1" applyProtection="1">
      <alignment horizontal="right" vertical="top" wrapText="1"/>
    </xf>
    <xf numFmtId="43" fontId="47" fillId="2" borderId="85" xfId="3" applyNumberFormat="1" applyFont="1" applyFill="1" applyBorder="1" applyAlignment="1" applyProtection="1">
      <alignment horizontal="right" vertical="top" wrapText="1"/>
    </xf>
    <xf numFmtId="43" fontId="48" fillId="2" borderId="37" xfId="3" applyNumberFormat="1" applyFont="1" applyFill="1" applyBorder="1" applyAlignment="1" applyProtection="1">
      <alignment horizontal="right" vertical="top" wrapText="1"/>
    </xf>
    <xf numFmtId="43" fontId="48" fillId="2" borderId="88" xfId="3" applyNumberFormat="1" applyFont="1" applyFill="1" applyBorder="1" applyAlignment="1" applyProtection="1">
      <alignment horizontal="right" vertical="top" wrapText="1"/>
    </xf>
    <xf numFmtId="43" fontId="3" fillId="2" borderId="36" xfId="3" applyNumberFormat="1" applyFont="1" applyFill="1" applyBorder="1" applyAlignment="1" applyProtection="1">
      <alignment horizontal="right" vertical="top" wrapText="1"/>
    </xf>
    <xf numFmtId="43" fontId="1" fillId="2" borderId="37" xfId="3" applyNumberFormat="1" applyFont="1" applyFill="1" applyBorder="1" applyAlignment="1" applyProtection="1">
      <alignment horizontal="right" vertical="top" wrapText="1"/>
      <protection locked="0"/>
    </xf>
    <xf numFmtId="43" fontId="1" fillId="2" borderId="5" xfId="3" applyNumberFormat="1" applyFont="1" applyFill="1" applyBorder="1" applyAlignment="1" applyProtection="1">
      <alignment horizontal="right" vertical="top" wrapText="1"/>
      <protection locked="0"/>
    </xf>
    <xf numFmtId="43" fontId="1" fillId="2" borderId="22" xfId="3" applyNumberFormat="1" applyFont="1" applyFill="1" applyBorder="1" applyAlignment="1" applyProtection="1">
      <alignment horizontal="right" vertical="top" wrapText="1"/>
      <protection locked="0"/>
    </xf>
    <xf numFmtId="43" fontId="3" fillId="2" borderId="1" xfId="3" applyNumberFormat="1" applyFont="1" applyFill="1" applyBorder="1" applyAlignment="1" applyProtection="1">
      <alignment horizontal="right" vertical="top" wrapText="1"/>
    </xf>
    <xf numFmtId="43" fontId="47" fillId="3" borderId="85" xfId="3" applyNumberFormat="1" applyFont="1" applyFill="1" applyBorder="1" applyAlignment="1" applyProtection="1">
      <alignment horizontal="right" vertical="top" wrapText="1"/>
    </xf>
    <xf numFmtId="43" fontId="48" fillId="3" borderId="37" xfId="3" applyNumberFormat="1" applyFont="1" applyFill="1" applyBorder="1" applyAlignment="1" applyProtection="1">
      <alignment horizontal="right" vertical="top" wrapText="1"/>
    </xf>
    <xf numFmtId="43" fontId="48" fillId="3" borderId="88" xfId="3" applyNumberFormat="1" applyFont="1" applyFill="1" applyBorder="1" applyAlignment="1" applyProtection="1">
      <alignment horizontal="right" vertical="top" wrapText="1"/>
    </xf>
    <xf numFmtId="43" fontId="3" fillId="3" borderId="36" xfId="3" applyNumberFormat="1" applyFont="1" applyFill="1" applyBorder="1" applyAlignment="1" applyProtection="1">
      <alignment horizontal="right" vertical="top" wrapText="1"/>
    </xf>
    <xf numFmtId="43" fontId="1" fillId="3" borderId="37" xfId="3" applyNumberFormat="1" applyFont="1" applyFill="1" applyBorder="1" applyAlignment="1" applyProtection="1">
      <alignment horizontal="right" vertical="top" wrapText="1"/>
      <protection locked="0"/>
    </xf>
    <xf numFmtId="43" fontId="1" fillId="3" borderId="5" xfId="3" applyNumberFormat="1" applyFont="1" applyFill="1" applyBorder="1" applyAlignment="1" applyProtection="1">
      <alignment horizontal="right" vertical="top" wrapText="1"/>
      <protection locked="0"/>
    </xf>
    <xf numFmtId="43" fontId="1" fillId="3" borderId="22" xfId="3" applyNumberFormat="1" applyFont="1" applyFill="1" applyBorder="1" applyAlignment="1" applyProtection="1">
      <alignment horizontal="right" vertical="top" wrapText="1"/>
      <protection locked="0"/>
    </xf>
    <xf numFmtId="43" fontId="3" fillId="3" borderId="1" xfId="3" applyNumberFormat="1" applyFont="1" applyFill="1" applyBorder="1" applyAlignment="1" applyProtection="1">
      <alignment horizontal="right" vertical="top" wrapText="1"/>
    </xf>
    <xf numFmtId="43" fontId="47" fillId="5" borderId="81" xfId="3" applyNumberFormat="1" applyFont="1" applyFill="1" applyBorder="1" applyAlignment="1" applyProtection="1">
      <alignment horizontal="right" vertical="top" wrapText="1"/>
    </xf>
    <xf numFmtId="43" fontId="48" fillId="5" borderId="5" xfId="3" applyNumberFormat="1" applyFont="1" applyFill="1" applyBorder="1" applyAlignment="1" applyProtection="1">
      <alignment horizontal="right" vertical="top" wrapText="1"/>
    </xf>
    <xf numFmtId="43" fontId="48" fillId="5" borderId="87" xfId="3" applyNumberFormat="1" applyFont="1" applyFill="1" applyBorder="1" applyAlignment="1" applyProtection="1">
      <alignment horizontal="right" vertical="top" wrapText="1"/>
    </xf>
    <xf numFmtId="43" fontId="3" fillId="5" borderId="11" xfId="3" applyNumberFormat="1" applyFont="1" applyFill="1" applyBorder="1" applyAlignment="1" applyProtection="1">
      <alignment horizontal="right" vertical="top" wrapText="1"/>
    </xf>
    <xf numFmtId="43" fontId="1" fillId="5" borderId="5" xfId="3" applyNumberFormat="1" applyFont="1" applyFill="1" applyBorder="1" applyAlignment="1" applyProtection="1">
      <alignment horizontal="right" vertical="top" wrapText="1"/>
      <protection locked="0"/>
    </xf>
    <xf numFmtId="43" fontId="1" fillId="5" borderId="22" xfId="3" applyNumberFormat="1" applyFont="1" applyFill="1" applyBorder="1" applyAlignment="1" applyProtection="1">
      <alignment horizontal="right" vertical="top" wrapText="1"/>
      <protection locked="0"/>
    </xf>
    <xf numFmtId="43" fontId="3" fillId="5" borderId="1" xfId="3" applyNumberFormat="1" applyFont="1" applyFill="1" applyBorder="1" applyAlignment="1" applyProtection="1">
      <alignment horizontal="right" vertical="top" wrapText="1"/>
    </xf>
    <xf numFmtId="0" fontId="7" fillId="0" borderId="0" xfId="2" applyFont="1" applyBorder="1" applyAlignment="1" applyProtection="1">
      <alignment horizontal="left" vertical="top" wrapText="1"/>
      <protection locked="0"/>
    </xf>
    <xf numFmtId="1" fontId="4" fillId="0" borderId="0" xfId="2" applyNumberFormat="1" applyFont="1" applyBorder="1" applyAlignment="1" applyProtection="1">
      <alignment horizontal="left" vertical="top" wrapText="1"/>
      <protection locked="0"/>
    </xf>
    <xf numFmtId="0" fontId="4" fillId="0" borderId="0" xfId="2" applyFont="1" applyBorder="1" applyAlignment="1" applyProtection="1">
      <alignment horizontal="left" vertical="top" wrapText="1"/>
      <protection locked="0"/>
    </xf>
    <xf numFmtId="49" fontId="3" fillId="0" borderId="0" xfId="2" applyNumberFormat="1" applyFont="1" applyAlignment="1">
      <alignment vertical="top" wrapText="1"/>
    </xf>
    <xf numFmtId="0" fontId="4" fillId="10" borderId="71" xfId="0" applyFont="1" applyFill="1" applyBorder="1" applyAlignment="1" applyProtection="1">
      <alignment horizontal="center" wrapText="1"/>
    </xf>
    <xf numFmtId="0" fontId="4" fillId="10" borderId="72" xfId="0" applyFont="1" applyFill="1" applyBorder="1" applyAlignment="1" applyProtection="1">
      <alignment horizontal="center" wrapText="1"/>
    </xf>
    <xf numFmtId="49" fontId="3" fillId="0" borderId="0" xfId="0" applyNumberFormat="1" applyFont="1" applyAlignment="1">
      <alignment vertical="top" wrapText="1"/>
    </xf>
    <xf numFmtId="0" fontId="3" fillId="0" borderId="0" xfId="0" applyNumberFormat="1" applyFont="1" applyAlignment="1">
      <alignment vertical="top" wrapText="1"/>
    </xf>
    <xf numFmtId="0" fontId="3" fillId="0" borderId="0" xfId="0" applyNumberFormat="1" applyFont="1" applyAlignment="1" applyProtection="1">
      <alignment horizontal="left" vertical="top" wrapText="1"/>
    </xf>
    <xf numFmtId="0" fontId="3" fillId="0" borderId="0" xfId="0" applyNumberFormat="1" applyFont="1" applyAlignment="1" applyProtection="1">
      <alignment horizontal="right" vertical="top" wrapText="1"/>
    </xf>
    <xf numFmtId="1" fontId="4" fillId="0" borderId="34" xfId="0" applyNumberFormat="1" applyFont="1" applyFill="1" applyBorder="1" applyAlignment="1" applyProtection="1">
      <alignment horizontal="center" vertical="top" wrapText="1"/>
    </xf>
    <xf numFmtId="1" fontId="46" fillId="11" borderId="109" xfId="0" applyNumberFormat="1" applyFont="1" applyFill="1" applyBorder="1" applyAlignment="1" applyProtection="1">
      <alignment horizontal="left" vertical="top" wrapText="1"/>
    </xf>
    <xf numFmtId="0" fontId="63" fillId="0" borderId="0" xfId="0" applyFont="1" applyAlignment="1" applyProtection="1">
      <alignment vertical="top" wrapText="1"/>
    </xf>
    <xf numFmtId="49" fontId="3" fillId="0" borderId="0" xfId="0" applyNumberFormat="1" applyFont="1" applyAlignment="1">
      <alignment horizontal="right" vertical="top" wrapText="1"/>
    </xf>
    <xf numFmtId="49" fontId="3" fillId="0" borderId="0" xfId="0" applyNumberFormat="1" applyFont="1" applyAlignment="1">
      <alignment horizontal="right" vertical="top" wrapText="1"/>
    </xf>
    <xf numFmtId="0" fontId="7" fillId="0" borderId="0" xfId="0" applyFont="1" applyAlignment="1">
      <alignment wrapText="1"/>
    </xf>
    <xf numFmtId="0" fontId="49" fillId="0" borderId="0" xfId="0" applyFont="1" applyAlignment="1">
      <alignment wrapText="1"/>
    </xf>
    <xf numFmtId="0" fontId="42" fillId="0" borderId="0" xfId="0" applyFont="1" applyAlignment="1">
      <alignment vertical="center" wrapText="1"/>
    </xf>
    <xf numFmtId="0" fontId="51" fillId="0" borderId="0" xfId="0" applyFont="1" applyAlignment="1">
      <alignment wrapText="1"/>
    </xf>
    <xf numFmtId="0" fontId="7" fillId="0" borderId="0" xfId="0" applyFont="1" applyAlignment="1">
      <alignment wrapText="1"/>
    </xf>
    <xf numFmtId="14" fontId="7" fillId="13" borderId="5" xfId="0" applyNumberFormat="1" applyFont="1" applyFill="1" applyBorder="1" applyAlignment="1" applyProtection="1">
      <alignment horizontal="left" wrapText="1" indent="1"/>
      <protection locked="0"/>
    </xf>
    <xf numFmtId="49" fontId="1" fillId="13" borderId="5" xfId="0" applyNumberFormat="1" applyFont="1" applyFill="1" applyBorder="1" applyAlignment="1" applyProtection="1">
      <alignment horizontal="right" wrapText="1"/>
      <protection locked="0"/>
    </xf>
    <xf numFmtId="49" fontId="7" fillId="13" borderId="5" xfId="0" applyNumberFormat="1" applyFont="1" applyFill="1" applyBorder="1" applyAlignment="1" applyProtection="1">
      <alignment horizontal="left" wrapText="1"/>
      <protection locked="0"/>
    </xf>
    <xf numFmtId="0" fontId="25" fillId="0" borderId="25" xfId="0" applyFont="1" applyBorder="1" applyAlignment="1" applyProtection="1">
      <alignment vertical="center"/>
    </xf>
    <xf numFmtId="0" fontId="49" fillId="0" borderId="0" xfId="0" applyFont="1" applyAlignment="1" applyProtection="1">
      <alignment vertical="top" wrapText="1"/>
    </xf>
    <xf numFmtId="0" fontId="37" fillId="0" borderId="0" xfId="0" applyFont="1" applyAlignment="1" applyProtection="1">
      <alignment vertical="top" wrapText="1"/>
    </xf>
    <xf numFmtId="0" fontId="49" fillId="0" borderId="0" xfId="0" applyFont="1" applyAlignment="1" applyProtection="1">
      <alignment vertical="top" wrapText="1"/>
      <protection locked="0"/>
    </xf>
    <xf numFmtId="0" fontId="51" fillId="0" borderId="0" xfId="0" applyFont="1" applyAlignment="1" applyProtection="1">
      <alignment vertical="top" wrapText="1"/>
    </xf>
    <xf numFmtId="49" fontId="37" fillId="0" borderId="0" xfId="0" applyNumberFormat="1" applyFont="1" applyAlignment="1" applyProtection="1">
      <alignment horizontal="left" vertical="top" wrapText="1"/>
    </xf>
    <xf numFmtId="0" fontId="42" fillId="0" borderId="0" xfId="0" applyFont="1" applyAlignment="1" applyProtection="1">
      <alignment vertical="center" wrapText="1"/>
    </xf>
    <xf numFmtId="164" fontId="49" fillId="0" borderId="0" xfId="0" applyNumberFormat="1" applyFont="1" applyAlignment="1" applyProtection="1">
      <alignment vertical="top" wrapText="1"/>
    </xf>
    <xf numFmtId="49" fontId="2" fillId="13" borderId="12" xfId="0" applyNumberFormat="1" applyFont="1" applyFill="1" applyBorder="1" applyAlignment="1" applyProtection="1">
      <alignment vertical="top" wrapText="1"/>
      <protection locked="0"/>
    </xf>
    <xf numFmtId="49" fontId="2" fillId="13" borderId="4" xfId="0" applyNumberFormat="1" applyFont="1" applyFill="1" applyBorder="1" applyAlignment="1" applyProtection="1">
      <alignment vertical="top" wrapText="1"/>
      <protection locked="0"/>
    </xf>
    <xf numFmtId="49" fontId="2" fillId="0" borderId="4" xfId="0" applyNumberFormat="1" applyFont="1" applyFill="1" applyBorder="1" applyAlignment="1" applyProtection="1">
      <alignment vertical="top" wrapText="1"/>
      <protection locked="0"/>
    </xf>
    <xf numFmtId="49" fontId="2" fillId="13" borderId="21" xfId="0" applyNumberFormat="1" applyFont="1" applyFill="1" applyBorder="1" applyAlignment="1" applyProtection="1">
      <alignment vertical="top" wrapText="1"/>
      <protection locked="0"/>
    </xf>
    <xf numFmtId="0" fontId="25" fillId="0" borderId="56" xfId="0" applyFont="1" applyBorder="1" applyAlignment="1" applyProtection="1">
      <alignment horizontal="center" vertical="center"/>
    </xf>
    <xf numFmtId="49" fontId="25" fillId="0" borderId="53" xfId="0" applyNumberFormat="1" applyFont="1" applyBorder="1" applyAlignment="1" applyProtection="1">
      <alignment vertical="center"/>
    </xf>
    <xf numFmtId="164" fontId="25" fillId="0" borderId="4" xfId="0" applyNumberFormat="1" applyFont="1" applyBorder="1" applyAlignment="1" applyProtection="1">
      <alignment horizontal="right" vertical="center"/>
    </xf>
    <xf numFmtId="49" fontId="25" fillId="0" borderId="48" xfId="0" applyNumberFormat="1" applyFont="1" applyBorder="1" applyAlignment="1" applyProtection="1">
      <alignment vertical="center"/>
    </xf>
    <xf numFmtId="164" fontId="25" fillId="0" borderId="12" xfId="0" applyNumberFormat="1" applyFont="1" applyBorder="1" applyAlignment="1" applyProtection="1">
      <alignment horizontal="right" vertical="center"/>
    </xf>
    <xf numFmtId="164" fontId="25" fillId="13" borderId="4" xfId="0" applyNumberFormat="1" applyFont="1" applyFill="1" applyBorder="1" applyAlignment="1" applyProtection="1">
      <alignment horizontal="right" vertical="center"/>
      <protection locked="0"/>
    </xf>
    <xf numFmtId="0" fontId="25" fillId="0" borderId="4" xfId="0" applyFont="1" applyBorder="1" applyAlignment="1" applyProtection="1">
      <alignment horizontal="center" vertical="center"/>
    </xf>
    <xf numFmtId="0" fontId="25" fillId="0" borderId="71" xfId="0" applyFont="1" applyBorder="1" applyAlignment="1" applyProtection="1">
      <alignment vertical="top"/>
    </xf>
    <xf numFmtId="0" fontId="68" fillId="0" borderId="23" xfId="2" applyFont="1" applyBorder="1" applyAlignment="1" applyProtection="1">
      <alignment horizontal="left" vertical="top" wrapText="1"/>
    </xf>
    <xf numFmtId="0" fontId="68" fillId="0" borderId="86" xfId="2" applyFont="1" applyBorder="1" applyAlignment="1" applyProtection="1">
      <alignment horizontal="left" vertical="top" wrapText="1"/>
    </xf>
    <xf numFmtId="0" fontId="70" fillId="0" borderId="10" xfId="2" applyFont="1" applyBorder="1" applyAlignment="1" applyProtection="1">
      <alignment horizontal="left" vertical="top"/>
      <protection locked="0"/>
    </xf>
    <xf numFmtId="0" fontId="70" fillId="0" borderId="5" xfId="2" applyFont="1" applyBorder="1" applyAlignment="1" applyProtection="1">
      <alignment vertical="top" wrapText="1"/>
      <protection locked="0"/>
    </xf>
    <xf numFmtId="0" fontId="70" fillId="0" borderId="10" xfId="2" applyFont="1" applyBorder="1" applyAlignment="1" applyProtection="1">
      <alignment horizontal="center" vertical="top"/>
      <protection locked="0"/>
    </xf>
    <xf numFmtId="0" fontId="70" fillId="0" borderId="9" xfId="2" applyFont="1" applyBorder="1" applyAlignment="1" applyProtection="1">
      <alignment horizontal="left" vertical="top"/>
      <protection locked="0"/>
    </xf>
    <xf numFmtId="0" fontId="70" fillId="0" borderId="19" xfId="2" applyFont="1" applyBorder="1" applyAlignment="1" applyProtection="1">
      <alignment horizontal="left" vertical="top"/>
      <protection locked="0"/>
    </xf>
    <xf numFmtId="0" fontId="70" fillId="0" borderId="22" xfId="2" applyFont="1" applyBorder="1" applyAlignment="1" applyProtection="1">
      <alignment vertical="top" wrapText="1"/>
      <protection locked="0"/>
    </xf>
    <xf numFmtId="0" fontId="71" fillId="0" borderId="83" xfId="2" applyFont="1" applyBorder="1" applyAlignment="1" applyProtection="1">
      <alignment horizontal="left" vertical="top"/>
    </xf>
    <xf numFmtId="0" fontId="71" fillId="0" borderId="84" xfId="2" applyFont="1" applyBorder="1" applyAlignment="1" applyProtection="1">
      <alignment horizontal="left" vertical="top" wrapText="1"/>
    </xf>
    <xf numFmtId="49" fontId="71" fillId="0" borderId="79" xfId="2" applyNumberFormat="1" applyFont="1" applyBorder="1" applyAlignment="1" applyProtection="1">
      <alignment horizontal="left" vertical="top" wrapText="1"/>
    </xf>
    <xf numFmtId="49" fontId="68" fillId="0" borderId="80" xfId="2" applyNumberFormat="1" applyFont="1" applyBorder="1" applyAlignment="1" applyProtection="1">
      <alignment horizontal="left" vertical="top" wrapText="1"/>
    </xf>
    <xf numFmtId="49" fontId="68" fillId="0" borderId="82" xfId="2" applyNumberFormat="1" applyFont="1" applyBorder="1" applyAlignment="1" applyProtection="1">
      <alignment horizontal="left" vertical="top" wrapText="1"/>
    </xf>
    <xf numFmtId="49" fontId="70" fillId="0" borderId="12" xfId="2" applyNumberFormat="1" applyFont="1" applyBorder="1" applyAlignment="1" applyProtection="1">
      <alignment horizontal="left" vertical="top" wrapText="1"/>
    </xf>
    <xf numFmtId="49" fontId="70" fillId="0" borderId="4" xfId="2" applyNumberFormat="1" applyFont="1" applyBorder="1" applyAlignment="1" applyProtection="1">
      <alignment horizontal="left" vertical="top" wrapText="1"/>
      <protection locked="0"/>
    </xf>
    <xf numFmtId="49" fontId="70" fillId="0" borderId="4" xfId="2" applyNumberFormat="1" applyFont="1" applyBorder="1" applyAlignment="1" applyProtection="1">
      <alignment horizontal="left" vertical="top" wrapText="1"/>
    </xf>
    <xf numFmtId="49" fontId="70" fillId="0" borderId="51" xfId="2" applyNumberFormat="1" applyFont="1" applyBorder="1" applyAlignment="1" applyProtection="1">
      <alignment horizontal="left" vertical="top" wrapText="1"/>
      <protection locked="0"/>
    </xf>
    <xf numFmtId="0" fontId="72" fillId="0" borderId="0" xfId="0" applyFont="1" applyAlignment="1" applyProtection="1">
      <alignment horizontal="left" vertical="top" wrapText="1"/>
    </xf>
    <xf numFmtId="0" fontId="74" fillId="11" borderId="93" xfId="0" applyFont="1" applyFill="1" applyBorder="1" applyAlignment="1" applyProtection="1">
      <alignment horizontal="left" vertical="top" wrapText="1"/>
    </xf>
    <xf numFmtId="49" fontId="72" fillId="5" borderId="3" xfId="0" applyNumberFormat="1" applyFont="1" applyFill="1" applyBorder="1" applyAlignment="1" applyProtection="1">
      <alignment horizontal="left" vertical="top" wrapText="1"/>
    </xf>
    <xf numFmtId="49" fontId="72" fillId="5" borderId="4" xfId="0" applyNumberFormat="1" applyFont="1" applyFill="1" applyBorder="1" applyAlignment="1" applyProtection="1">
      <alignment horizontal="left" vertical="top" wrapText="1"/>
      <protection locked="0"/>
    </xf>
    <xf numFmtId="49" fontId="72" fillId="5" borderId="21" xfId="0" applyNumberFormat="1" applyFont="1" applyFill="1" applyBorder="1" applyAlignment="1" applyProtection="1">
      <alignment horizontal="left" vertical="top" wrapText="1"/>
    </xf>
    <xf numFmtId="49" fontId="72" fillId="5" borderId="12" xfId="0" applyNumberFormat="1" applyFont="1" applyFill="1" applyBorder="1" applyAlignment="1" applyProtection="1">
      <alignment horizontal="left" vertical="top" wrapText="1"/>
      <protection locked="0"/>
    </xf>
    <xf numFmtId="49" fontId="72" fillId="5" borderId="51" xfId="0" applyNumberFormat="1" applyFont="1" applyFill="1" applyBorder="1" applyAlignment="1" applyProtection="1">
      <alignment horizontal="left" vertical="top" wrapText="1"/>
    </xf>
    <xf numFmtId="49" fontId="72" fillId="5" borderId="2" xfId="0" applyNumberFormat="1" applyFont="1" applyFill="1" applyBorder="1" applyAlignment="1" applyProtection="1">
      <alignment horizontal="left" vertical="top" wrapText="1"/>
    </xf>
    <xf numFmtId="0" fontId="72" fillId="11" borderId="61" xfId="0" applyFont="1" applyFill="1" applyBorder="1" applyAlignment="1" applyProtection="1">
      <alignment horizontal="left" vertical="top" wrapText="1"/>
    </xf>
    <xf numFmtId="49" fontId="72" fillId="3" borderId="3" xfId="0" applyNumberFormat="1" applyFont="1" applyFill="1" applyBorder="1" applyAlignment="1" applyProtection="1">
      <alignment horizontal="left" vertical="top" wrapText="1"/>
      <protection locked="0"/>
    </xf>
    <xf numFmtId="49" fontId="72" fillId="3" borderId="12" xfId="0" applyNumberFormat="1" applyFont="1" applyFill="1" applyBorder="1" applyAlignment="1" applyProtection="1">
      <alignment horizontal="left" vertical="top" wrapText="1"/>
      <protection locked="0"/>
    </xf>
    <xf numFmtId="49" fontId="72" fillId="3" borderId="4" xfId="0" applyNumberFormat="1" applyFont="1" applyFill="1" applyBorder="1" applyAlignment="1" applyProtection="1">
      <alignment horizontal="left" vertical="top" wrapText="1"/>
      <protection locked="0"/>
    </xf>
    <xf numFmtId="49" fontId="72" fillId="3" borderId="21" xfId="0" applyNumberFormat="1" applyFont="1" applyFill="1" applyBorder="1" applyAlignment="1" applyProtection="1">
      <alignment horizontal="left" vertical="top" wrapText="1"/>
    </xf>
    <xf numFmtId="49" fontId="72" fillId="3" borderId="51" xfId="0" applyNumberFormat="1" applyFont="1" applyFill="1" applyBorder="1" applyAlignment="1" applyProtection="1">
      <alignment horizontal="left" vertical="top" wrapText="1"/>
    </xf>
    <xf numFmtId="49" fontId="72" fillId="3" borderId="2" xfId="0" applyNumberFormat="1" applyFont="1" applyFill="1" applyBorder="1" applyAlignment="1" applyProtection="1">
      <alignment horizontal="left" vertical="top" wrapText="1"/>
    </xf>
    <xf numFmtId="49" fontId="72" fillId="2" borderId="3" xfId="0" applyNumberFormat="1" applyFont="1" applyFill="1" applyBorder="1" applyAlignment="1" applyProtection="1">
      <alignment horizontal="left" vertical="top" wrapText="1"/>
      <protection locked="0"/>
    </xf>
    <xf numFmtId="49" fontId="72" fillId="2" borderId="12" xfId="0" applyNumberFormat="1" applyFont="1" applyFill="1" applyBorder="1" applyAlignment="1" applyProtection="1">
      <alignment horizontal="left" vertical="top" wrapText="1"/>
      <protection locked="0"/>
    </xf>
    <xf numFmtId="49" fontId="72" fillId="2" borderId="4" xfId="0" applyNumberFormat="1" applyFont="1" applyFill="1" applyBorder="1" applyAlignment="1" applyProtection="1">
      <alignment horizontal="left" vertical="top" wrapText="1"/>
      <protection locked="0"/>
    </xf>
    <xf numFmtId="49" fontId="72" fillId="2" borderId="21" xfId="0" applyNumberFormat="1" applyFont="1" applyFill="1" applyBorder="1" applyAlignment="1" applyProtection="1">
      <alignment horizontal="left" vertical="top" wrapText="1"/>
    </xf>
    <xf numFmtId="49" fontId="72" fillId="2" borderId="51" xfId="0" applyNumberFormat="1" applyFont="1" applyFill="1" applyBorder="1" applyAlignment="1" applyProtection="1">
      <alignment horizontal="left" vertical="top" wrapText="1"/>
    </xf>
    <xf numFmtId="49" fontId="72" fillId="2" borderId="15" xfId="0" applyNumberFormat="1" applyFont="1" applyFill="1" applyBorder="1" applyAlignment="1" applyProtection="1">
      <alignment horizontal="left" vertical="top" wrapText="1"/>
    </xf>
    <xf numFmtId="0" fontId="75" fillId="10" borderId="2" xfId="0" applyFont="1" applyFill="1" applyBorder="1" applyAlignment="1" applyProtection="1">
      <alignment horizontal="left" vertical="top" wrapText="1"/>
    </xf>
    <xf numFmtId="0" fontId="72" fillId="0" borderId="0" xfId="0" applyFont="1" applyAlignment="1">
      <alignment horizontal="left" vertical="top" wrapText="1"/>
    </xf>
    <xf numFmtId="0" fontId="72" fillId="5" borderId="9" xfId="0" applyFont="1" applyFill="1" applyBorder="1" applyAlignment="1" applyProtection="1">
      <alignment horizontal="left" vertical="top" wrapText="1"/>
      <protection locked="0"/>
    </xf>
    <xf numFmtId="0" fontId="72" fillId="5" borderId="10" xfId="0" applyFont="1" applyFill="1" applyBorder="1" applyAlignment="1" applyProtection="1">
      <alignment horizontal="left" vertical="top" wrapText="1"/>
      <protection locked="0"/>
    </xf>
    <xf numFmtId="0" fontId="72" fillId="3" borderId="10" xfId="0" applyFont="1" applyFill="1" applyBorder="1" applyAlignment="1" applyProtection="1">
      <alignment horizontal="left" vertical="top" wrapText="1"/>
      <protection locked="0"/>
    </xf>
    <xf numFmtId="0" fontId="72" fillId="3" borderId="9" xfId="0" applyFont="1" applyFill="1" applyBorder="1" applyAlignment="1" applyProtection="1">
      <alignment horizontal="left" vertical="top" wrapText="1"/>
      <protection locked="0"/>
    </xf>
    <xf numFmtId="0" fontId="72" fillId="2" borderId="10" xfId="0" applyFont="1" applyFill="1" applyBorder="1" applyAlignment="1" applyProtection="1">
      <alignment horizontal="left" vertical="top" wrapText="1"/>
      <protection locked="0"/>
    </xf>
    <xf numFmtId="0" fontId="72" fillId="2" borderId="9" xfId="0" applyFont="1" applyFill="1" applyBorder="1" applyAlignment="1" applyProtection="1">
      <alignment horizontal="left" vertical="top" wrapText="1"/>
      <protection locked="0"/>
    </xf>
    <xf numFmtId="0" fontId="72" fillId="3" borderId="7" xfId="0" applyFont="1" applyFill="1" applyBorder="1" applyAlignment="1" applyProtection="1">
      <alignment horizontal="left" vertical="top" wrapText="1"/>
      <protection locked="0"/>
    </xf>
    <xf numFmtId="0" fontId="72" fillId="2" borderId="7" xfId="0" applyFont="1" applyFill="1" applyBorder="1" applyAlignment="1" applyProtection="1">
      <alignment horizontal="left" vertical="top" wrapText="1"/>
      <protection locked="0"/>
    </xf>
    <xf numFmtId="1" fontId="72" fillId="2" borderId="8" xfId="0" applyNumberFormat="1" applyFont="1" applyFill="1" applyBorder="1" applyAlignment="1" applyProtection="1">
      <alignment horizontal="center" vertical="top" wrapText="1"/>
      <protection locked="0"/>
    </xf>
    <xf numFmtId="1" fontId="72" fillId="2" borderId="11" xfId="0" applyNumberFormat="1" applyFont="1" applyFill="1" applyBorder="1" applyAlignment="1" applyProtection="1">
      <alignment horizontal="center" vertical="top" wrapText="1"/>
      <protection locked="0"/>
    </xf>
    <xf numFmtId="1" fontId="72" fillId="2" borderId="5" xfId="0" applyNumberFormat="1" applyFont="1" applyFill="1" applyBorder="1" applyAlignment="1" applyProtection="1">
      <alignment horizontal="center" vertical="top" wrapText="1"/>
      <protection locked="0"/>
    </xf>
    <xf numFmtId="1" fontId="72" fillId="3" borderId="8" xfId="0" applyNumberFormat="1" applyFont="1" applyFill="1" applyBorder="1" applyAlignment="1" applyProtection="1">
      <alignment horizontal="center" vertical="top" wrapText="1"/>
      <protection locked="0"/>
    </xf>
    <xf numFmtId="1" fontId="72" fillId="3" borderId="11" xfId="0" applyNumberFormat="1" applyFont="1" applyFill="1" applyBorder="1" applyAlignment="1" applyProtection="1">
      <alignment horizontal="center" vertical="top" wrapText="1"/>
      <protection locked="0"/>
    </xf>
    <xf numFmtId="1" fontId="72" fillId="3" borderId="5" xfId="0" applyNumberFormat="1" applyFont="1" applyFill="1" applyBorder="1" applyAlignment="1" applyProtection="1">
      <alignment horizontal="center" vertical="top" wrapText="1"/>
      <protection locked="0"/>
    </xf>
    <xf numFmtId="165" fontId="72" fillId="5" borderId="11" xfId="0" applyNumberFormat="1" applyFont="1" applyFill="1" applyBorder="1" applyAlignment="1" applyProtection="1">
      <alignment horizontal="center" vertical="top" wrapText="1"/>
      <protection locked="0"/>
    </xf>
    <xf numFmtId="1" fontId="72" fillId="5" borderId="5" xfId="0" applyNumberFormat="1" applyFont="1" applyFill="1" applyBorder="1" applyAlignment="1" applyProtection="1">
      <alignment horizontal="center" vertical="top" wrapText="1"/>
      <protection locked="0"/>
    </xf>
    <xf numFmtId="1" fontId="72" fillId="5" borderId="11" xfId="0" applyNumberFormat="1" applyFont="1" applyFill="1" applyBorder="1" applyAlignment="1" applyProtection="1">
      <alignment horizontal="center" vertical="top" wrapText="1"/>
      <protection locked="0"/>
    </xf>
    <xf numFmtId="0" fontId="72" fillId="5" borderId="12" xfId="0" applyFont="1" applyFill="1" applyBorder="1" applyAlignment="1" applyProtection="1">
      <alignment horizontal="left" vertical="top" wrapText="1"/>
      <protection locked="0"/>
    </xf>
    <xf numFmtId="0" fontId="72" fillId="5" borderId="4" xfId="0" applyFont="1" applyFill="1" applyBorder="1" applyAlignment="1" applyProtection="1">
      <alignment horizontal="left" vertical="top" wrapText="1"/>
      <protection locked="0"/>
    </xf>
    <xf numFmtId="0" fontId="73" fillId="3" borderId="7" xfId="0" applyFont="1" applyFill="1" applyBorder="1" applyAlignment="1" applyProtection="1">
      <alignment vertical="top" wrapText="1"/>
      <protection locked="0"/>
    </xf>
    <xf numFmtId="0" fontId="73" fillId="3" borderId="10" xfId="0" applyFont="1" applyFill="1" applyBorder="1" applyAlignment="1" applyProtection="1">
      <alignment vertical="top" wrapText="1"/>
      <protection locked="0"/>
    </xf>
    <xf numFmtId="0" fontId="72" fillId="3" borderId="10" xfId="0" applyFont="1" applyFill="1" applyBorder="1" applyAlignment="1" applyProtection="1">
      <alignment vertical="top" wrapText="1"/>
      <protection locked="0"/>
    </xf>
    <xf numFmtId="0" fontId="72" fillId="3" borderId="9" xfId="0" applyFont="1" applyFill="1" applyBorder="1" applyAlignment="1" applyProtection="1">
      <alignment vertical="top" wrapText="1"/>
      <protection locked="0"/>
    </xf>
    <xf numFmtId="0" fontId="72" fillId="3" borderId="3" xfId="0" applyFont="1" applyFill="1" applyBorder="1" applyAlignment="1" applyProtection="1">
      <alignment horizontal="left" vertical="top" wrapText="1"/>
      <protection locked="0"/>
    </xf>
    <xf numFmtId="0" fontId="72" fillId="3" borderId="12" xfId="0" applyFont="1" applyFill="1" applyBorder="1" applyAlignment="1" applyProtection="1">
      <alignment horizontal="left" vertical="top" wrapText="1"/>
      <protection locked="0"/>
    </xf>
    <xf numFmtId="0" fontId="72" fillId="3" borderId="4" xfId="0" applyFont="1" applyFill="1" applyBorder="1" applyAlignment="1" applyProtection="1">
      <alignment horizontal="left" vertical="top" wrapText="1"/>
      <protection locked="0"/>
    </xf>
    <xf numFmtId="0" fontId="73" fillId="2" borderId="7" xfId="0" applyFont="1" applyFill="1" applyBorder="1" applyAlignment="1" applyProtection="1">
      <alignment horizontal="left" vertical="top" wrapText="1"/>
      <protection locked="0"/>
    </xf>
    <xf numFmtId="0" fontId="73" fillId="2" borderId="10" xfId="0" applyFont="1" applyFill="1" applyBorder="1" applyAlignment="1" applyProtection="1">
      <alignment horizontal="left" vertical="top" wrapText="1"/>
      <protection locked="0"/>
    </xf>
    <xf numFmtId="0" fontId="72" fillId="2" borderId="3" xfId="0" applyFont="1" applyFill="1" applyBorder="1" applyAlignment="1" applyProtection="1">
      <alignment horizontal="center" vertical="top" wrapText="1"/>
      <protection locked="0"/>
    </xf>
    <xf numFmtId="0" fontId="72" fillId="2" borderId="12" xfId="0" applyFont="1" applyFill="1" applyBorder="1" applyAlignment="1" applyProtection="1">
      <alignment horizontal="center" vertical="top" wrapText="1"/>
      <protection locked="0"/>
    </xf>
    <xf numFmtId="0" fontId="72" fillId="2" borderId="4" xfId="0" applyFont="1" applyFill="1" applyBorder="1" applyAlignment="1" applyProtection="1">
      <alignment horizontal="center" vertical="top" wrapText="1"/>
      <protection locked="0"/>
    </xf>
    <xf numFmtId="49" fontId="70" fillId="0" borderId="10" xfId="0" applyNumberFormat="1" applyFont="1" applyBorder="1" applyAlignment="1" applyProtection="1">
      <alignment vertical="top" wrapText="1"/>
      <protection locked="0"/>
    </xf>
    <xf numFmtId="49" fontId="70" fillId="0" borderId="9" xfId="0" applyNumberFormat="1" applyFont="1" applyBorder="1" applyAlignment="1" applyProtection="1">
      <alignment vertical="top" wrapText="1"/>
      <protection locked="0"/>
    </xf>
    <xf numFmtId="49" fontId="70" fillId="0" borderId="19" xfId="0" applyNumberFormat="1" applyFont="1" applyBorder="1" applyAlignment="1" applyProtection="1">
      <alignment vertical="top" wrapText="1"/>
      <protection locked="0"/>
    </xf>
    <xf numFmtId="49" fontId="72" fillId="0" borderId="35" xfId="0" applyNumberFormat="1" applyFont="1" applyBorder="1" applyAlignment="1" applyProtection="1">
      <alignment vertical="top" wrapText="1"/>
      <protection locked="0"/>
    </xf>
    <xf numFmtId="49" fontId="72" fillId="0" borderId="23" xfId="0" applyNumberFormat="1" applyFont="1" applyBorder="1" applyAlignment="1" applyProtection="1">
      <alignment vertical="top" wrapText="1"/>
      <protection locked="0"/>
    </xf>
    <xf numFmtId="49" fontId="72" fillId="0" borderId="73" xfId="0" applyNumberFormat="1" applyFont="1" applyBorder="1" applyAlignment="1" applyProtection="1">
      <alignment vertical="top" wrapText="1"/>
      <protection locked="0"/>
    </xf>
    <xf numFmtId="49" fontId="72" fillId="5" borderId="10" xfId="0" applyNumberFormat="1" applyFont="1" applyFill="1" applyBorder="1" applyAlignment="1" applyProtection="1">
      <alignment vertical="top" wrapText="1"/>
      <protection locked="0"/>
    </xf>
    <xf numFmtId="49" fontId="72" fillId="5" borderId="9" xfId="0" applyNumberFormat="1" applyFont="1" applyFill="1" applyBorder="1" applyAlignment="1" applyProtection="1">
      <alignment vertical="top" wrapText="1"/>
      <protection locked="0"/>
    </xf>
    <xf numFmtId="49" fontId="72" fillId="5" borderId="11" xfId="0" applyNumberFormat="1" applyFont="1" applyFill="1" applyBorder="1" applyAlignment="1" applyProtection="1">
      <alignment horizontal="left" vertical="top" wrapText="1"/>
      <protection locked="0"/>
    </xf>
    <xf numFmtId="49" fontId="72" fillId="5" borderId="5" xfId="0" applyNumberFormat="1" applyFont="1" applyFill="1" applyBorder="1" applyAlignment="1" applyProtection="1">
      <alignment horizontal="left" vertical="top" wrapText="1"/>
      <protection locked="0"/>
    </xf>
    <xf numFmtId="49" fontId="73" fillId="3" borderId="7" xfId="0" applyNumberFormat="1" applyFont="1" applyFill="1" applyBorder="1" applyAlignment="1" applyProtection="1">
      <alignment horizontal="center" vertical="top" wrapText="1"/>
      <protection locked="0"/>
    </xf>
    <xf numFmtId="49" fontId="73" fillId="3" borderId="10" xfId="0" applyNumberFormat="1" applyFont="1" applyFill="1" applyBorder="1" applyAlignment="1" applyProtection="1">
      <alignment horizontal="center" vertical="top" wrapText="1"/>
      <protection locked="0"/>
    </xf>
    <xf numFmtId="49" fontId="72" fillId="3" borderId="9" xfId="0" applyNumberFormat="1" applyFont="1" applyFill="1" applyBorder="1" applyAlignment="1" applyProtection="1">
      <alignment vertical="top" wrapText="1"/>
      <protection locked="0"/>
    </xf>
    <xf numFmtId="49" fontId="72" fillId="3" borderId="8" xfId="0" applyNumberFormat="1" applyFont="1" applyFill="1" applyBorder="1" applyAlignment="1" applyProtection="1">
      <alignment horizontal="left" vertical="top" wrapText="1"/>
      <protection locked="0"/>
    </xf>
    <xf numFmtId="49" fontId="72" fillId="3" borderId="11" xfId="0" applyNumberFormat="1" applyFont="1" applyFill="1" applyBorder="1" applyAlignment="1" applyProtection="1">
      <alignment horizontal="left" vertical="top" wrapText="1"/>
      <protection locked="0"/>
    </xf>
    <xf numFmtId="49" fontId="72" fillId="3" borderId="5" xfId="0" applyNumberFormat="1" applyFont="1" applyFill="1" applyBorder="1" applyAlignment="1" applyProtection="1">
      <alignment horizontal="left" vertical="top" wrapText="1"/>
      <protection locked="0"/>
    </xf>
    <xf numFmtId="49" fontId="72" fillId="2" borderId="8" xfId="0" applyNumberFormat="1" applyFont="1" applyFill="1" applyBorder="1" applyAlignment="1" applyProtection="1">
      <alignment horizontal="left" vertical="top" wrapText="1"/>
      <protection locked="0"/>
    </xf>
    <xf numFmtId="49" fontId="72" fillId="2" borderId="11" xfId="0" applyNumberFormat="1" applyFont="1" applyFill="1" applyBorder="1" applyAlignment="1" applyProtection="1">
      <alignment horizontal="left" vertical="top" wrapText="1"/>
      <protection locked="0"/>
    </xf>
    <xf numFmtId="49" fontId="72" fillId="2" borderId="5" xfId="0" applyNumberFormat="1" applyFont="1" applyFill="1" applyBorder="1" applyAlignment="1" applyProtection="1">
      <alignment horizontal="left" vertical="top" wrapText="1"/>
      <protection locked="0"/>
    </xf>
    <xf numFmtId="49" fontId="73" fillId="2" borderId="7" xfId="0" applyNumberFormat="1" applyFont="1" applyFill="1" applyBorder="1" applyAlignment="1" applyProtection="1">
      <alignment horizontal="center" vertical="top" wrapText="1"/>
      <protection locked="0"/>
    </xf>
    <xf numFmtId="49" fontId="73" fillId="2" borderId="10" xfId="0" applyNumberFormat="1" applyFont="1" applyFill="1" applyBorder="1" applyAlignment="1" applyProtection="1">
      <alignment horizontal="center" vertical="top" wrapText="1"/>
      <protection locked="0"/>
    </xf>
    <xf numFmtId="49" fontId="72" fillId="2" borderId="10" xfId="0" applyNumberFormat="1" applyFont="1" applyFill="1" applyBorder="1" applyAlignment="1" applyProtection="1">
      <alignment vertical="top" wrapText="1"/>
      <protection locked="0"/>
    </xf>
    <xf numFmtId="49" fontId="72" fillId="2" borderId="9" xfId="0" applyNumberFormat="1" applyFont="1" applyFill="1" applyBorder="1" applyAlignment="1" applyProtection="1">
      <alignment vertical="top" wrapText="1"/>
      <protection locked="0"/>
    </xf>
    <xf numFmtId="0" fontId="4" fillId="10" borderId="71" xfId="0" applyFont="1" applyFill="1" applyBorder="1" applyAlignment="1" applyProtection="1">
      <alignment horizontal="right" wrapText="1"/>
    </xf>
    <xf numFmtId="0" fontId="4" fillId="10" borderId="72" xfId="0" applyFont="1" applyFill="1" applyBorder="1" applyAlignment="1" applyProtection="1">
      <alignment horizontal="right" wrapText="1"/>
    </xf>
    <xf numFmtId="49" fontId="72" fillId="0" borderId="11" xfId="0" applyNumberFormat="1" applyFont="1" applyBorder="1" applyAlignment="1" applyProtection="1">
      <alignment horizontal="left" vertical="top" wrapText="1"/>
      <protection locked="0"/>
    </xf>
    <xf numFmtId="49" fontId="72" fillId="0" borderId="5" xfId="0" applyNumberFormat="1" applyFont="1" applyBorder="1" applyAlignment="1" applyProtection="1">
      <alignment horizontal="left" vertical="top" wrapText="1"/>
      <protection locked="0"/>
    </xf>
    <xf numFmtId="49" fontId="70" fillId="0" borderId="10" xfId="0" applyNumberFormat="1" applyFont="1" applyBorder="1" applyAlignment="1" applyProtection="1">
      <alignment horizontal="left" vertical="top" wrapText="1"/>
      <protection locked="0"/>
    </xf>
    <xf numFmtId="49" fontId="70" fillId="0" borderId="9" xfId="0" applyNumberFormat="1" applyFont="1" applyBorder="1" applyAlignment="1" applyProtection="1">
      <alignment horizontal="left" vertical="top" wrapText="1"/>
      <protection locked="0"/>
    </xf>
    <xf numFmtId="164" fontId="3" fillId="14" borderId="1" xfId="0" applyNumberFormat="1" applyFont="1" applyFill="1" applyBorder="1" applyAlignment="1" applyProtection="1">
      <alignment horizontal="right" vertical="top" wrapText="1"/>
    </xf>
    <xf numFmtId="0" fontId="4" fillId="2" borderId="65" xfId="0" applyFont="1" applyFill="1" applyBorder="1" applyAlignment="1" applyProtection="1">
      <alignment horizontal="center" vertical="top" wrapText="1"/>
      <protection locked="0"/>
    </xf>
    <xf numFmtId="0" fontId="4" fillId="2" borderId="60" xfId="0" applyFont="1" applyFill="1" applyBorder="1" applyAlignment="1" applyProtection="1">
      <alignment horizontal="center" vertical="top" wrapText="1"/>
      <protection locked="0"/>
    </xf>
    <xf numFmtId="0" fontId="4" fillId="2" borderId="61" xfId="0" applyFont="1" applyFill="1" applyBorder="1" applyAlignment="1" applyProtection="1">
      <alignment horizontal="center" vertical="top" wrapText="1"/>
      <protection locked="0"/>
    </xf>
    <xf numFmtId="0" fontId="4" fillId="5" borderId="16" xfId="0" applyFont="1" applyFill="1" applyBorder="1" applyAlignment="1" applyProtection="1">
      <alignment horizontal="center" vertical="top" wrapText="1"/>
    </xf>
    <xf numFmtId="0" fontId="4" fillId="5" borderId="17" xfId="0" applyFont="1" applyFill="1" applyBorder="1" applyAlignment="1" applyProtection="1">
      <alignment horizontal="center" vertical="top" wrapText="1"/>
    </xf>
    <xf numFmtId="0" fontId="4" fillId="5" borderId="18" xfId="0" applyFont="1" applyFill="1" applyBorder="1" applyAlignment="1" applyProtection="1">
      <alignment horizontal="center" vertical="top" wrapText="1"/>
    </xf>
    <xf numFmtId="0" fontId="4" fillId="3" borderId="65" xfId="0" applyFont="1" applyFill="1" applyBorder="1" applyAlignment="1" applyProtection="1">
      <alignment horizontal="center" vertical="top" wrapText="1"/>
      <protection locked="0"/>
    </xf>
    <xf numFmtId="0" fontId="4" fillId="3" borderId="60" xfId="0" applyFont="1" applyFill="1" applyBorder="1" applyAlignment="1" applyProtection="1">
      <alignment horizontal="center" vertical="top" wrapText="1"/>
      <protection locked="0"/>
    </xf>
    <xf numFmtId="0" fontId="4" fillId="3" borderId="61" xfId="0" applyFont="1" applyFill="1" applyBorder="1" applyAlignment="1" applyProtection="1">
      <alignment horizontal="center" vertical="top" wrapText="1"/>
      <protection locked="0"/>
    </xf>
    <xf numFmtId="0" fontId="3" fillId="0" borderId="0" xfId="0" applyNumberFormat="1" applyFont="1" applyAlignment="1" applyProtection="1">
      <alignment horizontal="left" vertical="top" wrapText="1"/>
    </xf>
    <xf numFmtId="0" fontId="3" fillId="11" borderId="65"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0" fontId="3" fillId="11" borderId="61" xfId="0" applyFont="1" applyFill="1" applyBorder="1" applyAlignment="1" applyProtection="1">
      <alignment horizontal="center" vertical="top" wrapText="1"/>
      <protection locked="0"/>
    </xf>
    <xf numFmtId="0" fontId="4" fillId="0" borderId="0" xfId="0" applyFont="1" applyBorder="1" applyAlignment="1" applyProtection="1">
      <alignment vertical="top" wrapText="1"/>
    </xf>
    <xf numFmtId="0" fontId="1" fillId="0" borderId="0" xfId="0" applyFont="1" applyAlignment="1" applyProtection="1">
      <alignment vertical="top" wrapText="1"/>
    </xf>
    <xf numFmtId="0" fontId="1" fillId="0" borderId="5" xfId="0" applyFont="1" applyBorder="1" applyAlignment="1" applyProtection="1">
      <alignment vertical="top" wrapText="1"/>
    </xf>
    <xf numFmtId="44" fontId="1" fillId="0" borderId="5" xfId="1" applyFont="1" applyBorder="1" applyAlignment="1" applyProtection="1">
      <alignment vertical="top" wrapText="1"/>
    </xf>
    <xf numFmtId="0" fontId="1" fillId="16" borderId="5" xfId="0" applyFont="1" applyFill="1" applyBorder="1" applyAlignment="1" applyProtection="1">
      <alignment vertical="top" wrapText="1"/>
    </xf>
    <xf numFmtId="0" fontId="45" fillId="11" borderId="112" xfId="0" applyFont="1" applyFill="1" applyBorder="1" applyAlignment="1" applyProtection="1">
      <alignment horizontal="left" vertical="top" wrapText="1"/>
    </xf>
    <xf numFmtId="164" fontId="46" fillId="11" borderId="107" xfId="0" applyNumberFormat="1" applyFont="1" applyFill="1" applyBorder="1" applyAlignment="1" applyProtection="1">
      <alignment horizontal="right" vertical="top" wrapText="1"/>
    </xf>
    <xf numFmtId="1" fontId="46" fillId="11" borderId="107" xfId="0" applyNumberFormat="1" applyFont="1" applyFill="1" applyBorder="1" applyAlignment="1" applyProtection="1">
      <alignment horizontal="left" vertical="top" wrapText="1"/>
    </xf>
    <xf numFmtId="0" fontId="46" fillId="11" borderId="113" xfId="0" applyFont="1" applyFill="1" applyBorder="1" applyAlignment="1" applyProtection="1">
      <alignment horizontal="left" vertical="top" wrapText="1"/>
    </xf>
    <xf numFmtId="49" fontId="1" fillId="5" borderId="36" xfId="0" applyNumberFormat="1" applyFont="1" applyFill="1" applyBorder="1" applyAlignment="1" applyProtection="1">
      <alignment horizontal="left" vertical="top" wrapText="1"/>
      <protection locked="0"/>
    </xf>
    <xf numFmtId="164" fontId="1" fillId="5" borderId="5" xfId="0" applyNumberFormat="1" applyFont="1" applyFill="1" applyBorder="1" applyAlignment="1" applyProtection="1">
      <alignment horizontal="right" vertical="top" wrapText="1"/>
      <protection locked="0"/>
    </xf>
    <xf numFmtId="49" fontId="1" fillId="5" borderId="37" xfId="0" applyNumberFormat="1" applyFont="1" applyFill="1" applyBorder="1" applyAlignment="1" applyProtection="1">
      <alignment horizontal="left" vertical="top" wrapText="1"/>
      <protection locked="0"/>
    </xf>
    <xf numFmtId="1" fontId="1" fillId="5" borderId="34" xfId="0" applyNumberFormat="1" applyFont="1" applyFill="1" applyBorder="1" applyAlignment="1" applyProtection="1">
      <alignment horizontal="center" vertical="top" wrapText="1"/>
      <protection locked="0"/>
    </xf>
    <xf numFmtId="1" fontId="1" fillId="5" borderId="60" xfId="0" applyNumberFormat="1" applyFont="1" applyFill="1" applyBorder="1" applyAlignment="1" applyProtection="1">
      <alignment horizontal="center" vertical="top" wrapText="1"/>
      <protection locked="0"/>
    </xf>
    <xf numFmtId="1" fontId="1" fillId="5" borderId="61" xfId="0" applyNumberFormat="1" applyFont="1" applyFill="1" applyBorder="1" applyAlignment="1" applyProtection="1">
      <alignment horizontal="center" vertical="top" wrapText="1"/>
      <protection locked="0"/>
    </xf>
    <xf numFmtId="49" fontId="1" fillId="3" borderId="111" xfId="0" applyNumberFormat="1" applyFont="1" applyFill="1" applyBorder="1" applyAlignment="1" applyProtection="1">
      <alignment horizontal="left" vertical="top" wrapText="1"/>
      <protection locked="0"/>
    </xf>
    <xf numFmtId="49" fontId="1" fillId="3" borderId="36" xfId="0" applyNumberFormat="1" applyFont="1" applyFill="1" applyBorder="1" applyAlignment="1" applyProtection="1">
      <alignment horizontal="left" vertical="top" wrapText="1"/>
      <protection locked="0"/>
    </xf>
    <xf numFmtId="164" fontId="1" fillId="3" borderId="11" xfId="0" applyNumberFormat="1" applyFont="1" applyFill="1" applyBorder="1" applyAlignment="1" applyProtection="1">
      <alignment horizontal="right" vertical="top" wrapText="1"/>
      <protection locked="0"/>
    </xf>
    <xf numFmtId="164" fontId="1" fillId="3" borderId="5" xfId="0" applyNumberFormat="1" applyFont="1" applyFill="1" applyBorder="1" applyAlignment="1" applyProtection="1">
      <alignment horizontal="right" vertical="top" wrapText="1"/>
      <protection locked="0"/>
    </xf>
    <xf numFmtId="49" fontId="1" fillId="3" borderId="37" xfId="0" applyNumberFormat="1" applyFont="1" applyFill="1" applyBorder="1" applyAlignment="1" applyProtection="1">
      <alignment horizontal="left" vertical="top" wrapText="1"/>
      <protection locked="0"/>
    </xf>
    <xf numFmtId="1" fontId="1" fillId="3" borderId="34" xfId="0" applyNumberFormat="1" applyFont="1" applyFill="1" applyBorder="1" applyAlignment="1" applyProtection="1">
      <alignment horizontal="center" vertical="top" wrapText="1"/>
    </xf>
    <xf numFmtId="1" fontId="1" fillId="3" borderId="60" xfId="0" applyNumberFormat="1" applyFont="1" applyFill="1" applyBorder="1" applyAlignment="1" applyProtection="1">
      <alignment horizontal="center" vertical="top" wrapText="1"/>
    </xf>
    <xf numFmtId="1" fontId="1" fillId="3" borderId="61" xfId="0" applyNumberFormat="1" applyFont="1" applyFill="1" applyBorder="1" applyAlignment="1" applyProtection="1">
      <alignment horizontal="center" vertical="top" wrapText="1"/>
    </xf>
    <xf numFmtId="164" fontId="1" fillId="2" borderId="8" xfId="0" applyNumberFormat="1" applyFont="1" applyFill="1" applyBorder="1" applyAlignment="1" applyProtection="1">
      <alignment horizontal="right" vertical="top" wrapText="1"/>
      <protection locked="0"/>
    </xf>
    <xf numFmtId="49" fontId="1" fillId="2" borderId="111" xfId="0" applyNumberFormat="1" applyFont="1" applyFill="1" applyBorder="1" applyAlignment="1" applyProtection="1">
      <alignment horizontal="left" vertical="top" wrapText="1"/>
      <protection locked="0"/>
    </xf>
    <xf numFmtId="49" fontId="1" fillId="2" borderId="36" xfId="0" applyNumberFormat="1" applyFont="1" applyFill="1" applyBorder="1" applyAlignment="1" applyProtection="1">
      <alignment horizontal="left" vertical="top" wrapText="1"/>
      <protection locked="0"/>
    </xf>
    <xf numFmtId="164" fontId="1" fillId="2" borderId="11" xfId="0" applyNumberFormat="1" applyFont="1" applyFill="1" applyBorder="1" applyAlignment="1" applyProtection="1">
      <alignment horizontal="right" vertical="top" wrapText="1"/>
      <protection locked="0"/>
    </xf>
    <xf numFmtId="164" fontId="1" fillId="2" borderId="5" xfId="0" applyNumberFormat="1" applyFont="1" applyFill="1" applyBorder="1" applyAlignment="1" applyProtection="1">
      <alignment horizontal="right" vertical="top" wrapText="1"/>
      <protection locked="0"/>
    </xf>
    <xf numFmtId="49" fontId="1" fillId="2" borderId="37" xfId="0" applyNumberFormat="1" applyFont="1" applyFill="1" applyBorder="1" applyAlignment="1" applyProtection="1">
      <alignment horizontal="left" vertical="top" wrapText="1"/>
      <protection locked="0"/>
    </xf>
    <xf numFmtId="1" fontId="1" fillId="2" borderId="34" xfId="0" applyNumberFormat="1" applyFont="1" applyFill="1" applyBorder="1" applyAlignment="1" applyProtection="1">
      <alignment horizontal="center" vertical="top" wrapText="1"/>
    </xf>
    <xf numFmtId="1" fontId="1" fillId="2" borderId="60" xfId="0" applyNumberFormat="1" applyFont="1" applyFill="1" applyBorder="1" applyAlignment="1" applyProtection="1">
      <alignment horizontal="center" vertical="top" wrapText="1"/>
    </xf>
    <xf numFmtId="1" fontId="1" fillId="2" borderId="61" xfId="0" applyNumberFormat="1" applyFont="1" applyFill="1" applyBorder="1" applyAlignment="1" applyProtection="1">
      <alignment horizontal="center" vertical="top" wrapText="1"/>
    </xf>
    <xf numFmtId="165" fontId="1" fillId="0" borderId="0" xfId="0" applyNumberFormat="1" applyFont="1" applyAlignment="1" applyProtection="1">
      <alignment horizontal="right" vertical="top" wrapText="1"/>
    </xf>
    <xf numFmtId="1" fontId="1" fillId="0" borderId="0" xfId="0" applyNumberFormat="1" applyFont="1" applyAlignment="1" applyProtection="1">
      <alignment horizontal="left" vertical="top" wrapText="1"/>
    </xf>
    <xf numFmtId="0" fontId="1" fillId="0" borderId="0" xfId="0" applyFont="1" applyAlignment="1" applyProtection="1">
      <alignment horizontal="left" vertical="top" wrapText="1"/>
    </xf>
    <xf numFmtId="44" fontId="3" fillId="16" borderId="5" xfId="0" applyNumberFormat="1" applyFont="1" applyFill="1" applyBorder="1" applyAlignment="1" applyProtection="1">
      <alignment vertical="top" wrapText="1"/>
    </xf>
    <xf numFmtId="168" fontId="5" fillId="0" borderId="0" xfId="0" applyNumberFormat="1" applyFont="1" applyAlignment="1" applyProtection="1">
      <alignment wrapText="1"/>
    </xf>
    <xf numFmtId="49" fontId="11" fillId="0" borderId="0" xfId="0" applyNumberFormat="1" applyFont="1" applyAlignment="1">
      <alignment horizontal="center" vertical="center" wrapText="1"/>
    </xf>
    <xf numFmtId="0" fontId="7" fillId="13" borderId="37" xfId="0" applyFont="1" applyFill="1" applyBorder="1" applyAlignment="1" applyProtection="1">
      <alignment horizontal="left" wrapText="1"/>
      <protection locked="0"/>
    </xf>
    <xf numFmtId="0" fontId="7" fillId="13" borderId="23" xfId="0" applyFont="1" applyFill="1" applyBorder="1" applyAlignment="1" applyProtection="1">
      <alignment horizontal="left" wrapText="1"/>
      <protection locked="0"/>
    </xf>
    <xf numFmtId="0" fontId="4" fillId="0" borderId="0" xfId="0" applyFont="1" applyBorder="1" applyAlignment="1">
      <alignment horizontal="right" wrapText="1"/>
    </xf>
    <xf numFmtId="0" fontId="4" fillId="0" borderId="17" xfId="0" applyFont="1" applyBorder="1" applyAlignment="1" applyProtection="1">
      <alignment vertical="top" wrapText="1"/>
    </xf>
    <xf numFmtId="49" fontId="3" fillId="0" borderId="0" xfId="0" applyNumberFormat="1" applyFont="1" applyAlignment="1">
      <alignment horizontal="center" wrapText="1"/>
    </xf>
    <xf numFmtId="0" fontId="5" fillId="0" borderId="65"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0" fontId="5" fillId="0" borderId="61" xfId="0" applyFont="1" applyBorder="1" applyAlignment="1" applyProtection="1">
      <alignment horizontal="left" vertical="top" wrapText="1"/>
      <protection locked="0"/>
    </xf>
    <xf numFmtId="0" fontId="35" fillId="7" borderId="65" xfId="0" applyNumberFormat="1" applyFont="1" applyFill="1" applyBorder="1" applyAlignment="1" applyProtection="1">
      <alignment horizontal="center" vertical="center" wrapText="1"/>
    </xf>
    <xf numFmtId="0" fontId="19" fillId="7" borderId="60" xfId="0" applyNumberFormat="1" applyFont="1" applyFill="1" applyBorder="1" applyAlignment="1" applyProtection="1">
      <alignment horizontal="center" vertical="center" wrapText="1"/>
    </xf>
    <xf numFmtId="0" fontId="19" fillId="7" borderId="61" xfId="0" applyNumberFormat="1" applyFont="1" applyFill="1" applyBorder="1" applyAlignment="1" applyProtection="1">
      <alignment horizontal="center" vertical="center" wrapText="1"/>
    </xf>
    <xf numFmtId="0" fontId="3" fillId="7" borderId="65" xfId="0" applyNumberFormat="1" applyFont="1" applyFill="1" applyBorder="1" applyAlignment="1" applyProtection="1">
      <alignment horizontal="left" wrapText="1" indent="1"/>
    </xf>
    <xf numFmtId="0" fontId="3" fillId="7" borderId="60" xfId="0" applyNumberFormat="1" applyFont="1" applyFill="1" applyBorder="1" applyAlignment="1" applyProtection="1">
      <alignment horizontal="left" wrapText="1" indent="1"/>
    </xf>
    <xf numFmtId="0" fontId="3" fillId="7" borderId="61" xfId="0" applyNumberFormat="1" applyFont="1" applyFill="1" applyBorder="1" applyAlignment="1" applyProtection="1">
      <alignment horizontal="left" wrapText="1" indent="1"/>
    </xf>
    <xf numFmtId="0" fontId="4" fillId="0" borderId="0" xfId="0" applyFont="1" applyBorder="1" applyAlignment="1" applyProtection="1">
      <alignment horizontal="center" vertical="top" wrapText="1"/>
    </xf>
    <xf numFmtId="0" fontId="25" fillId="0" borderId="0" xfId="0" applyFont="1" applyAlignment="1">
      <alignment vertical="center"/>
    </xf>
    <xf numFmtId="0" fontId="0" fillId="0" borderId="0" xfId="0" applyAlignment="1">
      <alignment vertical="center"/>
    </xf>
    <xf numFmtId="0" fontId="25" fillId="0" borderId="42" xfId="0" applyFont="1" applyBorder="1" applyAlignment="1">
      <alignment horizontal="center" vertical="center" wrapText="1"/>
    </xf>
    <xf numFmtId="0" fontId="0" fillId="0" borderId="42" xfId="0" applyBorder="1" applyAlignment="1">
      <alignment vertical="center"/>
    </xf>
    <xf numFmtId="0" fontId="25" fillId="0" borderId="41" xfId="0" applyFont="1" applyBorder="1" applyAlignment="1">
      <alignment horizontal="center" vertical="center" wrapText="1"/>
    </xf>
    <xf numFmtId="0" fontId="0" fillId="0" borderId="41" xfId="0" applyBorder="1" applyAlignment="1">
      <alignment vertical="center"/>
    </xf>
    <xf numFmtId="0" fontId="25" fillId="0" borderId="36" xfId="0" applyFont="1" applyBorder="1" applyAlignment="1">
      <alignment horizontal="center" vertical="center"/>
    </xf>
    <xf numFmtId="0" fontId="25" fillId="0" borderId="45" xfId="0" applyFont="1" applyBorder="1" applyAlignment="1">
      <alignment horizontal="center" vertical="center"/>
    </xf>
    <xf numFmtId="0" fontId="25" fillId="0" borderId="37" xfId="0" applyFont="1" applyBorder="1" applyAlignment="1">
      <alignment horizontal="center" vertical="center"/>
    </xf>
    <xf numFmtId="0" fontId="25" fillId="0" borderId="44" xfId="0" applyFont="1" applyBorder="1" applyAlignment="1">
      <alignment horizontal="center" vertical="center"/>
    </xf>
    <xf numFmtId="0" fontId="0" fillId="0" borderId="44" xfId="0" applyBorder="1" applyAlignment="1">
      <alignment horizontal="center" vertical="center"/>
    </xf>
    <xf numFmtId="0" fontId="24" fillId="0" borderId="0" xfId="0" applyFont="1" applyAlignment="1">
      <alignment horizontal="right" vertical="center"/>
    </xf>
    <xf numFmtId="0" fontId="26" fillId="0" borderId="0" xfId="0" applyFont="1" applyAlignment="1">
      <alignment horizontal="center" vertical="center"/>
    </xf>
    <xf numFmtId="0" fontId="0" fillId="0" borderId="0" xfId="0" applyAlignment="1">
      <alignment horizontal="center" vertical="center"/>
    </xf>
    <xf numFmtId="0" fontId="27" fillId="0" borderId="0" xfId="0" applyFont="1" applyAlignment="1">
      <alignment horizontal="right" vertical="center"/>
    </xf>
    <xf numFmtId="0" fontId="0" fillId="0" borderId="0" xfId="0" applyAlignment="1">
      <alignment horizontal="right" vertical="center"/>
    </xf>
    <xf numFmtId="0" fontId="28" fillId="0" borderId="44" xfId="0" applyFont="1" applyBorder="1" applyAlignment="1">
      <alignment vertical="center"/>
    </xf>
    <xf numFmtId="0" fontId="25" fillId="6" borderId="44" xfId="0" applyFont="1" applyFill="1" applyBorder="1" applyAlignment="1">
      <alignment vertical="center"/>
    </xf>
    <xf numFmtId="0" fontId="25" fillId="6" borderId="46" xfId="0" applyFont="1" applyFill="1" applyBorder="1" applyAlignment="1">
      <alignment vertical="center"/>
    </xf>
    <xf numFmtId="0" fontId="24" fillId="0" borderId="45" xfId="0" applyFont="1" applyBorder="1" applyAlignment="1" applyProtection="1">
      <alignment horizontal="center" vertical="center"/>
      <protection locked="0"/>
    </xf>
    <xf numFmtId="0" fontId="25" fillId="0" borderId="44" xfId="0" applyFont="1" applyBorder="1" applyAlignment="1">
      <alignment vertical="center"/>
    </xf>
    <xf numFmtId="0" fontId="28" fillId="0" borderId="46" xfId="0" applyFont="1" applyBorder="1" applyAlignment="1">
      <alignment horizontal="center" vertical="center"/>
    </xf>
    <xf numFmtId="0" fontId="0" fillId="6" borderId="46" xfId="0" applyFill="1" applyBorder="1" applyAlignment="1">
      <alignment vertical="center"/>
    </xf>
    <xf numFmtId="49" fontId="25" fillId="0" borderId="46" xfId="0" applyNumberFormat="1" applyFont="1" applyBorder="1" applyAlignment="1">
      <alignment horizontal="right" vertical="center"/>
    </xf>
    <xf numFmtId="49" fontId="25" fillId="0" borderId="45" xfId="0" applyNumberFormat="1" applyFont="1" applyBorder="1" applyAlignment="1">
      <alignment horizontal="right" vertical="center"/>
    </xf>
    <xf numFmtId="0" fontId="25" fillId="0" borderId="46" xfId="0" applyFont="1" applyBorder="1" applyAlignment="1">
      <alignment vertical="center"/>
    </xf>
    <xf numFmtId="0" fontId="25" fillId="0" borderId="73" xfId="0" applyFont="1" applyBorder="1" applyAlignment="1">
      <alignment vertical="center"/>
    </xf>
    <xf numFmtId="0" fontId="0" fillId="0" borderId="45" xfId="0" applyBorder="1" applyAlignment="1">
      <alignment vertical="center"/>
    </xf>
    <xf numFmtId="0" fontId="0" fillId="0" borderId="35" xfId="0" applyBorder="1" applyAlignment="1">
      <alignment vertical="center"/>
    </xf>
    <xf numFmtId="0" fontId="28" fillId="0" borderId="37" xfId="0" applyFont="1" applyBorder="1" applyAlignment="1">
      <alignment horizontal="center" vertical="center"/>
    </xf>
    <xf numFmtId="0" fontId="28" fillId="0" borderId="44" xfId="0" applyFont="1" applyBorder="1" applyAlignment="1">
      <alignment horizontal="center" vertical="center"/>
    </xf>
    <xf numFmtId="0" fontId="25" fillId="0" borderId="47" xfId="0" applyFont="1" applyBorder="1" applyAlignment="1">
      <alignment horizontal="center" vertical="center"/>
    </xf>
    <xf numFmtId="0" fontId="25" fillId="0" borderId="0" xfId="0" applyFont="1" applyBorder="1" applyAlignment="1">
      <alignment vertical="center"/>
    </xf>
    <xf numFmtId="0" fontId="28" fillId="0" borderId="45" xfId="0" applyFont="1" applyBorder="1" applyAlignment="1">
      <alignment vertical="center"/>
    </xf>
    <xf numFmtId="0" fontId="25" fillId="0" borderId="45" xfId="0" applyFont="1" applyBorder="1" applyAlignment="1">
      <alignment vertical="center"/>
    </xf>
    <xf numFmtId="0" fontId="0" fillId="0" borderId="44" xfId="0" applyBorder="1" applyAlignment="1">
      <alignment vertical="center"/>
    </xf>
    <xf numFmtId="0" fontId="25" fillId="0" borderId="23" xfId="0" applyFont="1" applyBorder="1" applyAlignment="1">
      <alignment vertical="center"/>
    </xf>
    <xf numFmtId="0" fontId="25" fillId="0" borderId="0" xfId="0" applyFont="1" applyAlignment="1">
      <alignment horizontal="center" vertical="center"/>
    </xf>
    <xf numFmtId="0" fontId="30" fillId="0" borderId="0" xfId="0" applyFont="1" applyAlignment="1">
      <alignment horizontal="center" vertical="center"/>
    </xf>
    <xf numFmtId="0" fontId="0" fillId="0" borderId="0" xfId="0" applyAlignment="1">
      <alignment horizontal="center"/>
    </xf>
    <xf numFmtId="0" fontId="25" fillId="0" borderId="0" xfId="0" applyFont="1" applyAlignment="1">
      <alignment horizontal="right" vertical="center"/>
    </xf>
    <xf numFmtId="0" fontId="31" fillId="0" borderId="0" xfId="0" applyFont="1" applyAlignment="1">
      <alignment horizontal="center"/>
    </xf>
    <xf numFmtId="0" fontId="0" fillId="0" borderId="0" xfId="0" applyAlignment="1"/>
    <xf numFmtId="0" fontId="25" fillId="0" borderId="44" xfId="0" applyFont="1" applyBorder="1" applyAlignment="1" applyProtection="1">
      <alignment horizontal="left" vertical="center"/>
      <protection locked="0"/>
    </xf>
    <xf numFmtId="0" fontId="25" fillId="0" borderId="0" xfId="0" applyFont="1" applyBorder="1" applyAlignment="1" applyProtection="1">
      <alignment vertical="top"/>
      <protection locked="0"/>
    </xf>
    <xf numFmtId="0" fontId="0" fillId="0" borderId="0" xfId="0" applyAlignment="1" applyProtection="1">
      <alignment vertical="top"/>
      <protection locked="0"/>
    </xf>
    <xf numFmtId="0" fontId="25" fillId="0" borderId="45" xfId="0" applyFont="1" applyBorder="1" applyAlignment="1" applyProtection="1">
      <alignment vertical="top"/>
      <protection locked="0"/>
    </xf>
    <xf numFmtId="0" fontId="0" fillId="0" borderId="45" xfId="0" applyBorder="1" applyAlignment="1" applyProtection="1">
      <alignment vertical="top"/>
      <protection locked="0"/>
    </xf>
    <xf numFmtId="0" fontId="25" fillId="0" borderId="23" xfId="0" applyFont="1" applyBorder="1" applyAlignment="1" applyProtection="1">
      <alignment horizontal="left" vertical="center"/>
      <protection locked="0"/>
    </xf>
    <xf numFmtId="0" fontId="28" fillId="0" borderId="0" xfId="0" applyFont="1" applyAlignment="1">
      <alignment vertical="center"/>
    </xf>
    <xf numFmtId="0" fontId="25" fillId="6" borderId="0" xfId="0" applyFont="1" applyFill="1" applyAlignment="1">
      <alignment vertical="center"/>
    </xf>
    <xf numFmtId="0" fontId="25" fillId="0" borderId="46" xfId="0" applyFont="1" applyBorder="1" applyAlignment="1" applyProtection="1">
      <alignment horizontal="left" vertical="top"/>
      <protection locked="0"/>
    </xf>
    <xf numFmtId="0" fontId="25" fillId="0" borderId="73" xfId="0" applyFont="1"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35" xfId="0" applyBorder="1" applyAlignment="1" applyProtection="1">
      <alignment horizontal="left" vertical="top"/>
      <protection locked="0"/>
    </xf>
    <xf numFmtId="0" fontId="25" fillId="0" borderId="36" xfId="0" applyFont="1" applyBorder="1" applyAlignment="1" applyProtection="1">
      <alignment horizontal="left" vertical="top"/>
      <protection locked="0"/>
    </xf>
    <xf numFmtId="0" fontId="25" fillId="0" borderId="46" xfId="0" applyFont="1" applyBorder="1" applyAlignment="1" applyProtection="1">
      <alignment vertical="top"/>
      <protection locked="0"/>
    </xf>
    <xf numFmtId="0" fontId="0" fillId="6" borderId="44" xfId="0" applyFill="1" applyBorder="1" applyAlignment="1">
      <alignment vertical="center"/>
    </xf>
    <xf numFmtId="0" fontId="25" fillId="0" borderId="35" xfId="0" applyFont="1" applyBorder="1" applyAlignment="1">
      <alignment vertical="center"/>
    </xf>
    <xf numFmtId="0" fontId="25" fillId="0" borderId="46" xfId="0" applyFont="1" applyBorder="1" applyAlignment="1">
      <alignment horizontal="center"/>
    </xf>
    <xf numFmtId="0" fontId="0" fillId="0" borderId="46" xfId="0" applyBorder="1" applyAlignment="1"/>
    <xf numFmtId="0" fontId="0" fillId="0" borderId="45" xfId="0" applyBorder="1" applyAlignment="1"/>
    <xf numFmtId="0" fontId="33" fillId="0" borderId="0" xfId="0" applyFont="1" applyAlignment="1">
      <alignment horizontal="center" vertical="center"/>
    </xf>
    <xf numFmtId="0" fontId="25" fillId="0" borderId="0" xfId="0" applyFont="1" applyAlignment="1">
      <alignment vertical="top"/>
    </xf>
    <xf numFmtId="0" fontId="24" fillId="0" borderId="0" xfId="0" applyFont="1" applyAlignment="1" applyProtection="1">
      <alignment horizontal="left" vertical="top" wrapText="1"/>
    </xf>
    <xf numFmtId="0" fontId="56" fillId="0" borderId="65" xfId="0" applyFont="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61" xfId="0" applyFont="1" applyBorder="1" applyAlignment="1" applyProtection="1">
      <alignment horizontal="center" vertical="center"/>
    </xf>
    <xf numFmtId="0" fontId="25" fillId="6" borderId="36" xfId="0" applyFont="1" applyFill="1" applyBorder="1" applyAlignment="1" applyProtection="1">
      <alignment horizontal="center" vertical="center"/>
    </xf>
    <xf numFmtId="0" fontId="25" fillId="6" borderId="45" xfId="0" applyFont="1" applyFill="1" applyBorder="1" applyAlignment="1" applyProtection="1">
      <alignment horizontal="center" vertical="center"/>
    </xf>
    <xf numFmtId="0" fontId="24" fillId="0" borderId="0" xfId="0" applyFont="1" applyAlignment="1" applyProtection="1">
      <alignment horizontal="right" vertical="center"/>
    </xf>
    <xf numFmtId="0" fontId="0" fillId="0" borderId="0" xfId="0" applyAlignment="1" applyProtection="1">
      <alignment vertical="center"/>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27" fillId="0" borderId="0" xfId="0" applyFont="1" applyAlignment="1" applyProtection="1">
      <alignment horizontal="right" vertical="center"/>
    </xf>
    <xf numFmtId="0" fontId="0" fillId="0" borderId="0" xfId="0" applyAlignment="1" applyProtection="1">
      <alignment horizontal="right" vertical="center"/>
    </xf>
    <xf numFmtId="0" fontId="28" fillId="0" borderId="64" xfId="0" applyFont="1" applyBorder="1" applyAlignment="1" applyProtection="1">
      <alignment vertical="center"/>
    </xf>
    <xf numFmtId="0" fontId="28" fillId="0" borderId="70" xfId="0" applyFont="1" applyBorder="1" applyAlignment="1" applyProtection="1">
      <alignment vertical="center"/>
    </xf>
    <xf numFmtId="0" fontId="25" fillId="6" borderId="70" xfId="0" applyFont="1" applyFill="1" applyBorder="1" applyAlignment="1" applyProtection="1">
      <alignment vertical="center"/>
    </xf>
    <xf numFmtId="0" fontId="25" fillId="6" borderId="39" xfId="0" applyFont="1" applyFill="1" applyBorder="1" applyAlignment="1" applyProtection="1">
      <alignment vertical="center"/>
    </xf>
    <xf numFmtId="0" fontId="25" fillId="6" borderId="40" xfId="0" applyFont="1" applyFill="1" applyBorder="1" applyAlignment="1" applyProtection="1">
      <alignment vertical="center"/>
    </xf>
    <xf numFmtId="0" fontId="25" fillId="0" borderId="37" xfId="0" applyFont="1" applyBorder="1" applyAlignment="1" applyProtection="1">
      <alignment horizontal="center" vertical="center"/>
    </xf>
    <xf numFmtId="0" fontId="25" fillId="0" borderId="44" xfId="0" applyFont="1" applyBorder="1" applyAlignment="1" applyProtection="1">
      <alignment horizontal="center" vertical="center"/>
    </xf>
    <xf numFmtId="0" fontId="0" fillId="0" borderId="54" xfId="0" applyBorder="1" applyAlignment="1" applyProtection="1">
      <alignment horizontal="center" vertical="center"/>
    </xf>
    <xf numFmtId="0" fontId="25" fillId="0" borderId="25" xfId="0" applyFont="1" applyBorder="1" applyAlignment="1" applyProtection="1">
      <alignment vertical="center"/>
    </xf>
    <xf numFmtId="0" fontId="0" fillId="0" borderId="25" xfId="0" applyBorder="1" applyAlignment="1" applyProtection="1">
      <alignment vertical="center"/>
    </xf>
    <xf numFmtId="0" fontId="25" fillId="0" borderId="42" xfId="0" applyFont="1" applyBorder="1" applyAlignment="1" applyProtection="1">
      <alignment horizontal="center" vertical="center" wrapText="1"/>
    </xf>
    <xf numFmtId="0" fontId="0" fillId="0" borderId="42" xfId="0" applyBorder="1" applyAlignment="1" applyProtection="1">
      <alignment vertical="center"/>
    </xf>
    <xf numFmtId="0" fontId="25" fillId="0" borderId="41" xfId="0" applyFont="1" applyBorder="1" applyAlignment="1" applyProtection="1">
      <alignment horizontal="center" vertical="center" wrapText="1"/>
    </xf>
    <xf numFmtId="0" fontId="0" fillId="0" borderId="41" xfId="0" applyBorder="1" applyAlignment="1" applyProtection="1">
      <alignment vertical="center"/>
    </xf>
    <xf numFmtId="0" fontId="29" fillId="0" borderId="44" xfId="0" applyFont="1" applyBorder="1" applyAlignment="1" applyProtection="1">
      <alignment horizontal="left" vertical="center"/>
    </xf>
    <xf numFmtId="0" fontId="29" fillId="0" borderId="23" xfId="0" applyFont="1" applyBorder="1" applyAlignment="1" applyProtection="1">
      <alignment horizontal="left" vertical="center"/>
    </xf>
    <xf numFmtId="0" fontId="25" fillId="0" borderId="0" xfId="0" applyFont="1" applyBorder="1" applyAlignment="1" applyProtection="1">
      <alignment vertical="center"/>
    </xf>
    <xf numFmtId="0" fontId="25" fillId="0" borderId="44" xfId="0" applyFont="1" applyBorder="1" applyAlignment="1" applyProtection="1">
      <alignment vertical="center"/>
    </xf>
    <xf numFmtId="0" fontId="28" fillId="0" borderId="71" xfId="0" applyFont="1" applyBorder="1" applyAlignment="1" applyProtection="1">
      <alignment horizontal="center" vertical="center"/>
    </xf>
    <xf numFmtId="0" fontId="28" fillId="0" borderId="46" xfId="0" applyFont="1" applyBorder="1" applyAlignment="1" applyProtection="1">
      <alignment horizontal="center" vertical="center"/>
    </xf>
    <xf numFmtId="0" fontId="25" fillId="6" borderId="46" xfId="0" applyFont="1" applyFill="1" applyBorder="1" applyAlignment="1" applyProtection="1">
      <alignment vertical="center"/>
    </xf>
    <xf numFmtId="0" fontId="0" fillId="6" borderId="72" xfId="0" applyFill="1" applyBorder="1" applyAlignment="1" applyProtection="1">
      <alignment vertical="center"/>
    </xf>
    <xf numFmtId="49" fontId="25" fillId="0" borderId="71" xfId="0" applyNumberFormat="1" applyFont="1" applyBorder="1" applyAlignment="1" applyProtection="1">
      <alignment horizontal="right" vertical="center"/>
    </xf>
    <xf numFmtId="49" fontId="25" fillId="0" borderId="48" xfId="0" applyNumberFormat="1" applyFont="1" applyBorder="1" applyAlignment="1" applyProtection="1">
      <alignment horizontal="right" vertical="center"/>
    </xf>
    <xf numFmtId="0" fontId="25" fillId="0" borderId="46" xfId="0" applyFont="1" applyBorder="1" applyAlignment="1" applyProtection="1">
      <alignment vertical="center"/>
    </xf>
    <xf numFmtId="0" fontId="25" fillId="0" borderId="73" xfId="0" applyFont="1" applyBorder="1" applyAlignment="1" applyProtection="1">
      <alignment vertical="center"/>
    </xf>
    <xf numFmtId="0" fontId="0" fillId="0" borderId="45" xfId="0" applyBorder="1" applyAlignment="1" applyProtection="1">
      <alignment vertical="center"/>
    </xf>
    <xf numFmtId="0" fontId="0" fillId="0" borderId="35" xfId="0" applyBorder="1" applyAlignment="1" applyProtection="1">
      <alignment vertical="center"/>
    </xf>
    <xf numFmtId="0" fontId="28" fillId="0" borderId="37" xfId="0" applyFont="1" applyBorder="1" applyAlignment="1" applyProtection="1">
      <alignment horizontal="center" vertical="center"/>
    </xf>
    <xf numFmtId="0" fontId="28" fillId="0" borderId="44" xfId="0" applyFont="1" applyBorder="1" applyAlignment="1" applyProtection="1">
      <alignment horizontal="center" vertical="center"/>
    </xf>
    <xf numFmtId="0" fontId="25" fillId="0" borderId="51" xfId="0" applyFont="1" applyBorder="1" applyAlignment="1" applyProtection="1">
      <alignment horizontal="center" vertical="center"/>
    </xf>
    <xf numFmtId="0" fontId="25" fillId="0" borderId="12" xfId="0" applyFont="1" applyBorder="1" applyAlignment="1" applyProtection="1">
      <alignment horizontal="center" vertical="center"/>
    </xf>
    <xf numFmtId="0" fontId="0" fillId="0" borderId="70" xfId="0" applyBorder="1" applyAlignment="1" applyProtection="1">
      <alignment vertical="center"/>
    </xf>
    <xf numFmtId="0" fontId="25" fillId="6" borderId="68" xfId="0" applyFont="1" applyFill="1" applyBorder="1" applyAlignment="1" applyProtection="1">
      <alignment vertical="center"/>
    </xf>
    <xf numFmtId="0" fontId="25" fillId="0" borderId="0" xfId="0" applyFont="1" applyBorder="1" applyAlignment="1" applyProtection="1">
      <alignment horizontal="center" vertical="center"/>
    </xf>
    <xf numFmtId="0" fontId="25" fillId="6" borderId="44" xfId="0" applyFont="1" applyFill="1" applyBorder="1" applyAlignment="1" applyProtection="1">
      <alignment vertical="center"/>
    </xf>
    <xf numFmtId="0" fontId="25" fillId="6" borderId="54" xfId="0" applyFont="1" applyFill="1" applyBorder="1" applyAlignment="1" applyProtection="1">
      <alignment vertical="center"/>
    </xf>
    <xf numFmtId="0" fontId="25" fillId="0" borderId="71" xfId="0" applyFont="1" applyBorder="1" applyAlignment="1" applyProtection="1">
      <alignment horizontal="center"/>
    </xf>
    <xf numFmtId="0" fontId="0" fillId="0" borderId="46" xfId="0" applyBorder="1" applyAlignment="1" applyProtection="1"/>
    <xf numFmtId="0" fontId="0" fillId="0" borderId="48" xfId="0" applyBorder="1" applyAlignment="1" applyProtection="1"/>
    <xf numFmtId="0" fontId="0" fillId="0" borderId="45" xfId="0" applyBorder="1" applyAlignment="1" applyProtection="1"/>
    <xf numFmtId="0" fontId="25" fillId="0" borderId="54" xfId="0" applyFont="1" applyBorder="1" applyAlignment="1" applyProtection="1">
      <alignment horizontal="center" vertical="center"/>
    </xf>
    <xf numFmtId="0" fontId="25" fillId="0" borderId="44" xfId="0" applyFont="1" applyBorder="1" applyAlignment="1" applyProtection="1">
      <alignment horizontal="left" vertical="center"/>
    </xf>
    <xf numFmtId="0" fontId="25" fillId="0" borderId="23" xfId="0" applyFont="1" applyBorder="1" applyAlignment="1" applyProtection="1">
      <alignment horizontal="left" vertical="center"/>
    </xf>
    <xf numFmtId="0" fontId="25" fillId="0" borderId="23" xfId="0" applyFont="1" applyBorder="1" applyAlignment="1" applyProtection="1">
      <alignment vertical="center"/>
    </xf>
    <xf numFmtId="0" fontId="25" fillId="6" borderId="53" xfId="0" applyFont="1" applyFill="1" applyBorder="1" applyAlignment="1" applyProtection="1">
      <alignment vertical="center"/>
    </xf>
    <xf numFmtId="0" fontId="25" fillId="0" borderId="74" xfId="0" applyFont="1" applyBorder="1" applyAlignment="1" applyProtection="1">
      <alignment vertical="center"/>
    </xf>
    <xf numFmtId="0" fontId="25" fillId="0" borderId="0" xfId="0" applyFont="1" applyAlignment="1" applyProtection="1">
      <alignment horizontal="center" vertical="center"/>
    </xf>
    <xf numFmtId="0" fontId="30" fillId="0" borderId="0" xfId="0" applyFont="1" applyAlignment="1" applyProtection="1">
      <alignment horizontal="center" vertical="center"/>
    </xf>
    <xf numFmtId="0" fontId="0" fillId="0" borderId="0" xfId="0" applyAlignment="1" applyProtection="1">
      <alignment horizontal="center"/>
    </xf>
    <xf numFmtId="0" fontId="25" fillId="0" borderId="0" xfId="0" applyFont="1" applyAlignment="1" applyProtection="1">
      <alignment horizontal="right" vertical="center"/>
    </xf>
    <xf numFmtId="0" fontId="31" fillId="0" borderId="0" xfId="0" applyFont="1" applyAlignment="1" applyProtection="1">
      <alignment horizontal="center"/>
    </xf>
    <xf numFmtId="0" fontId="0" fillId="0" borderId="0" xfId="0" applyAlignment="1" applyProtection="1"/>
    <xf numFmtId="0" fontId="25" fillId="0" borderId="48" xfId="0" applyFont="1" applyBorder="1" applyAlignment="1" applyProtection="1">
      <alignment vertical="center"/>
    </xf>
    <xf numFmtId="0" fontId="25" fillId="0" borderId="45" xfId="0" applyFont="1" applyBorder="1" applyAlignment="1" applyProtection="1">
      <alignment vertical="center"/>
    </xf>
    <xf numFmtId="0" fontId="25" fillId="0" borderId="35" xfId="0" applyFont="1" applyBorder="1" applyAlignment="1" applyProtection="1">
      <alignment vertical="center"/>
    </xf>
    <xf numFmtId="0" fontId="28" fillId="0" borderId="44" xfId="0" applyFont="1" applyBorder="1" applyAlignment="1" applyProtection="1">
      <alignment vertical="center"/>
    </xf>
    <xf numFmtId="0" fontId="28" fillId="0" borderId="53" xfId="0" applyFont="1" applyBorder="1" applyAlignment="1" applyProtection="1">
      <alignment vertical="center"/>
    </xf>
    <xf numFmtId="0" fontId="0" fillId="0" borderId="44" xfId="0" applyBorder="1" applyAlignment="1" applyProtection="1">
      <alignment vertical="center"/>
    </xf>
    <xf numFmtId="0" fontId="24" fillId="0" borderId="45" xfId="0" applyFont="1" applyBorder="1" applyAlignment="1" applyProtection="1">
      <alignment horizontal="left" vertical="center"/>
    </xf>
    <xf numFmtId="0" fontId="1" fillId="13" borderId="45" xfId="0" applyFont="1" applyFill="1" applyBorder="1" applyAlignment="1" applyProtection="1">
      <alignment horizontal="left" vertical="center"/>
      <protection locked="0"/>
    </xf>
    <xf numFmtId="0" fontId="33" fillId="0" borderId="0" xfId="0" applyFont="1" applyAlignment="1" applyProtection="1">
      <alignment horizontal="center" vertical="center"/>
    </xf>
    <xf numFmtId="0" fontId="0" fillId="0" borderId="48" xfId="0" applyBorder="1" applyAlignment="1" applyProtection="1">
      <alignment horizontal="left" vertical="top"/>
    </xf>
    <xf numFmtId="0" fontId="0" fillId="0" borderId="45" xfId="0" applyBorder="1" applyAlignment="1" applyProtection="1">
      <alignment horizontal="left" vertical="top"/>
    </xf>
    <xf numFmtId="0" fontId="0" fillId="0" borderId="35" xfId="0" applyBorder="1" applyAlignment="1" applyProtection="1">
      <alignment horizontal="left" vertical="top"/>
    </xf>
    <xf numFmtId="0" fontId="25" fillId="0" borderId="36" xfId="0" applyFont="1" applyBorder="1" applyAlignment="1" applyProtection="1">
      <alignment horizontal="left" vertical="top"/>
    </xf>
    <xf numFmtId="0" fontId="0" fillId="0" borderId="55" xfId="0" applyBorder="1" applyAlignment="1" applyProtection="1">
      <alignment horizontal="left" vertical="top"/>
    </xf>
    <xf numFmtId="0" fontId="25" fillId="0" borderId="46" xfId="0" applyFont="1" applyBorder="1" applyAlignment="1" applyProtection="1">
      <alignment vertical="top"/>
    </xf>
    <xf numFmtId="0" fontId="25" fillId="0" borderId="72" xfId="0" applyFont="1" applyBorder="1" applyAlignment="1" applyProtection="1">
      <alignment vertical="top"/>
    </xf>
    <xf numFmtId="0" fontId="25" fillId="13" borderId="16" xfId="0" applyFont="1" applyFill="1" applyBorder="1" applyAlignment="1" applyProtection="1">
      <alignment horizontal="left" vertical="top"/>
      <protection locked="0"/>
    </xf>
    <xf numFmtId="0" fontId="25" fillId="13" borderId="17" xfId="0" applyFont="1" applyFill="1" applyBorder="1" applyAlignment="1" applyProtection="1">
      <alignment horizontal="left" vertical="top"/>
      <protection locked="0"/>
    </xf>
    <xf numFmtId="0" fontId="25" fillId="13" borderId="18" xfId="0" applyFont="1" applyFill="1" applyBorder="1" applyAlignment="1" applyProtection="1">
      <alignment horizontal="left" vertical="top"/>
      <protection locked="0"/>
    </xf>
    <xf numFmtId="0" fontId="28" fillId="0" borderId="25" xfId="0" applyFont="1" applyBorder="1" applyAlignment="1" applyProtection="1">
      <alignment vertical="center"/>
    </xf>
    <xf numFmtId="0" fontId="28" fillId="0" borderId="0" xfId="0" applyFont="1" applyBorder="1" applyAlignment="1" applyProtection="1">
      <alignment vertical="center"/>
    </xf>
    <xf numFmtId="0" fontId="0" fillId="0" borderId="0" xfId="0" applyBorder="1" applyAlignment="1" applyProtection="1">
      <alignment vertical="center"/>
    </xf>
    <xf numFmtId="0" fontId="25" fillId="6" borderId="0" xfId="0" applyFont="1" applyFill="1" applyBorder="1" applyAlignment="1" applyProtection="1">
      <alignment vertical="center"/>
    </xf>
    <xf numFmtId="0" fontId="25" fillId="6" borderId="52" xfId="0" applyFont="1" applyFill="1" applyBorder="1" applyAlignment="1" applyProtection="1">
      <alignment vertical="center"/>
    </xf>
    <xf numFmtId="164" fontId="25" fillId="0" borderId="46" xfId="0" applyNumberFormat="1" applyFont="1" applyBorder="1" applyAlignment="1" applyProtection="1">
      <alignment horizontal="left" vertical="top"/>
    </xf>
    <xf numFmtId="164" fontId="25" fillId="0" borderId="72" xfId="0" applyNumberFormat="1" applyFont="1" applyBorder="1" applyAlignment="1" applyProtection="1">
      <alignment horizontal="left" vertical="top"/>
    </xf>
    <xf numFmtId="0" fontId="28" fillId="0" borderId="45" xfId="0" applyFont="1" applyBorder="1" applyAlignment="1" applyProtection="1">
      <alignment vertical="center"/>
    </xf>
    <xf numFmtId="0" fontId="0" fillId="6" borderId="44" xfId="0" applyFill="1" applyBorder="1" applyAlignment="1" applyProtection="1">
      <alignment vertical="center"/>
    </xf>
    <xf numFmtId="0" fontId="0" fillId="6" borderId="54" xfId="0" applyFill="1" applyBorder="1" applyAlignment="1" applyProtection="1">
      <alignment vertical="center"/>
    </xf>
    <xf numFmtId="164" fontId="25" fillId="0" borderId="73" xfId="0" applyNumberFormat="1" applyFont="1" applyBorder="1" applyAlignment="1" applyProtection="1">
      <alignment horizontal="left" vertical="top"/>
    </xf>
    <xf numFmtId="0" fontId="25" fillId="0" borderId="0" xfId="0" applyFont="1" applyAlignment="1" applyProtection="1">
      <alignment vertical="top"/>
    </xf>
    <xf numFmtId="0" fontId="25" fillId="0" borderId="0" xfId="0" applyFont="1" applyAlignment="1" applyProtection="1">
      <alignment vertical="center"/>
    </xf>
    <xf numFmtId="0" fontId="3" fillId="0" borderId="17" xfId="2" applyFont="1" applyBorder="1" applyAlignment="1">
      <alignment vertical="top" wrapText="1"/>
    </xf>
    <xf numFmtId="0" fontId="1" fillId="0" borderId="65" xfId="2" applyFont="1" applyBorder="1" applyAlignment="1" applyProtection="1">
      <alignment horizontal="left" vertical="top" wrapText="1"/>
      <protection locked="0"/>
    </xf>
    <xf numFmtId="0" fontId="1" fillId="0" borderId="60" xfId="2" applyFont="1" applyBorder="1" applyAlignment="1" applyProtection="1">
      <alignment horizontal="left" vertical="top" wrapText="1"/>
      <protection locked="0"/>
    </xf>
    <xf numFmtId="0" fontId="1" fillId="0" borderId="61" xfId="2" applyFont="1" applyBorder="1" applyAlignment="1" applyProtection="1">
      <alignment horizontal="left" vertical="top" wrapText="1"/>
      <protection locked="0"/>
    </xf>
    <xf numFmtId="49" fontId="3" fillId="0" borderId="0" xfId="2" applyNumberFormat="1" applyFont="1" applyAlignment="1">
      <alignment horizontal="left" vertical="top" wrapText="1"/>
    </xf>
    <xf numFmtId="0" fontId="3" fillId="0" borderId="0" xfId="2" applyNumberFormat="1" applyFont="1" applyAlignment="1">
      <alignment horizontal="left" vertical="top" wrapText="1"/>
    </xf>
    <xf numFmtId="0" fontId="69" fillId="0" borderId="53" xfId="2" applyFont="1" applyBorder="1" applyAlignment="1" applyProtection="1">
      <alignment horizontal="left" vertical="top"/>
      <protection locked="0"/>
    </xf>
    <xf numFmtId="0" fontId="69" fillId="0" borderId="23" xfId="2" applyFont="1" applyBorder="1" applyAlignment="1" applyProtection="1">
      <alignment horizontal="left" vertical="top"/>
      <protection locked="0"/>
    </xf>
    <xf numFmtId="0" fontId="3" fillId="0" borderId="65" xfId="2" applyFont="1" applyBorder="1" applyAlignment="1" applyProtection="1">
      <alignment horizontal="left" vertical="top" wrapText="1"/>
    </xf>
    <xf numFmtId="0" fontId="3" fillId="0" borderId="33" xfId="2" applyFont="1" applyBorder="1" applyAlignment="1" applyProtection="1">
      <alignment horizontal="left" vertical="top" wrapText="1"/>
    </xf>
    <xf numFmtId="165" fontId="4" fillId="0" borderId="98" xfId="2" applyNumberFormat="1" applyFont="1" applyBorder="1" applyAlignment="1" applyProtection="1">
      <alignment horizontal="center" vertical="top" wrapText="1"/>
    </xf>
    <xf numFmtId="165" fontId="4" fillId="0" borderId="63" xfId="2" applyNumberFormat="1" applyFont="1" applyBorder="1" applyAlignment="1" applyProtection="1">
      <alignment horizontal="center" vertical="top" wrapText="1"/>
    </xf>
    <xf numFmtId="0" fontId="4" fillId="0" borderId="99" xfId="2" applyFont="1" applyBorder="1" applyAlignment="1" applyProtection="1">
      <alignment horizontal="center" vertical="top" wrapText="1"/>
    </xf>
    <xf numFmtId="0" fontId="4" fillId="0" borderId="67" xfId="2" applyFont="1" applyBorder="1" applyAlignment="1" applyProtection="1">
      <alignment horizontal="center" vertical="top" wrapText="1"/>
    </xf>
    <xf numFmtId="0" fontId="67" fillId="0" borderId="19" xfId="2" applyFont="1" applyBorder="1" applyAlignment="1" applyProtection="1">
      <alignment horizontal="left" vertical="top"/>
    </xf>
    <xf numFmtId="0" fontId="67" fillId="0" borderId="49" xfId="2" applyFont="1" applyBorder="1" applyAlignment="1" applyProtection="1">
      <alignment horizontal="left" vertical="top"/>
    </xf>
    <xf numFmtId="0" fontId="67" fillId="0" borderId="100" xfId="2" applyFont="1" applyBorder="1" applyAlignment="1" applyProtection="1">
      <alignment horizontal="left" vertical="top"/>
    </xf>
    <xf numFmtId="0" fontId="69" fillId="0" borderId="90" xfId="2" applyFont="1" applyBorder="1" applyAlignment="1" applyProtection="1">
      <alignment horizontal="left" vertical="top"/>
      <protection locked="0"/>
    </xf>
    <xf numFmtId="0" fontId="69" fillId="0" borderId="84" xfId="2" applyFont="1" applyBorder="1" applyAlignment="1" applyProtection="1">
      <alignment horizontal="left" vertical="top"/>
      <protection locked="0"/>
    </xf>
    <xf numFmtId="49" fontId="3" fillId="0" borderId="0" xfId="2" applyNumberFormat="1" applyFont="1" applyAlignment="1">
      <alignment horizontal="right" vertical="top" wrapText="1"/>
    </xf>
    <xf numFmtId="0" fontId="3" fillId="0" borderId="0" xfId="2" applyNumberFormat="1" applyFont="1" applyAlignment="1">
      <alignment horizontal="right" vertical="top" wrapText="1"/>
    </xf>
    <xf numFmtId="49" fontId="11" fillId="0" borderId="17" xfId="2" applyNumberFormat="1" applyFont="1" applyBorder="1" applyAlignment="1">
      <alignment horizontal="center" vertical="center" wrapText="1"/>
    </xf>
    <xf numFmtId="0" fontId="35" fillId="8" borderId="101" xfId="2" applyFont="1" applyFill="1" applyBorder="1" applyAlignment="1">
      <alignment horizontal="left" vertical="top" wrapText="1" indent="1"/>
    </xf>
    <xf numFmtId="0" fontId="4" fillId="8" borderId="75" xfId="2" applyFont="1" applyFill="1" applyBorder="1" applyAlignment="1">
      <alignment horizontal="left" vertical="top" wrapText="1" indent="1"/>
    </xf>
    <xf numFmtId="0" fontId="4" fillId="8" borderId="102" xfId="2" applyFont="1" applyFill="1" applyBorder="1" applyAlignment="1">
      <alignment horizontal="left" vertical="top" wrapText="1" indent="1"/>
    </xf>
    <xf numFmtId="0" fontId="4" fillId="8" borderId="16" xfId="2" applyFont="1" applyFill="1" applyBorder="1" applyAlignment="1">
      <alignment horizontal="left" vertical="top" wrapText="1" indent="1"/>
    </xf>
    <xf numFmtId="0" fontId="4" fillId="8" borderId="17" xfId="2" applyFont="1" applyFill="1" applyBorder="1" applyAlignment="1">
      <alignment horizontal="left" vertical="top" wrapText="1" indent="1"/>
    </xf>
    <xf numFmtId="0" fontId="4" fillId="8" borderId="18" xfId="2" applyFont="1" applyFill="1" applyBorder="1" applyAlignment="1">
      <alignment horizontal="left" vertical="top" wrapText="1" indent="1"/>
    </xf>
    <xf numFmtId="165" fontId="4" fillId="0" borderId="13" xfId="2" applyNumberFormat="1" applyFont="1" applyBorder="1" applyAlignment="1" applyProtection="1">
      <alignment horizontal="center" vertical="top" wrapText="1"/>
    </xf>
    <xf numFmtId="165" fontId="4" fillId="0" borderId="66" xfId="2" applyNumberFormat="1" applyFont="1" applyBorder="1" applyAlignment="1" applyProtection="1">
      <alignment horizontal="center" vertical="top" wrapText="1"/>
    </xf>
    <xf numFmtId="0" fontId="4" fillId="0" borderId="13" xfId="2" applyFont="1" applyBorder="1" applyAlignment="1" applyProtection="1">
      <alignment horizontal="center" vertical="top" wrapText="1"/>
    </xf>
    <xf numFmtId="0" fontId="4" fillId="0" borderId="66" xfId="2" applyFont="1" applyBorder="1" applyAlignment="1" applyProtection="1">
      <alignment horizontal="center" vertical="top" wrapText="1"/>
    </xf>
    <xf numFmtId="0" fontId="4" fillId="5" borderId="8" xfId="2" applyFont="1" applyFill="1" applyBorder="1" applyAlignment="1" applyProtection="1">
      <alignment horizontal="center" vertical="top" wrapText="1"/>
    </xf>
    <xf numFmtId="0" fontId="4" fillId="3" borderId="8" xfId="2" applyFont="1" applyFill="1" applyBorder="1" applyAlignment="1" applyProtection="1">
      <alignment horizontal="center" vertical="top" wrapText="1"/>
    </xf>
    <xf numFmtId="0" fontId="4" fillId="2" borderId="8" xfId="2" applyFont="1" applyFill="1" applyBorder="1" applyAlignment="1" applyProtection="1">
      <alignment horizontal="center" vertical="top" wrapText="1"/>
    </xf>
    <xf numFmtId="1" fontId="4" fillId="0" borderId="98" xfId="2" applyNumberFormat="1" applyFont="1" applyBorder="1" applyAlignment="1" applyProtection="1">
      <alignment horizontal="center" vertical="top" wrapText="1"/>
    </xf>
    <xf numFmtId="1" fontId="4" fillId="0" borderId="63" xfId="2" applyNumberFormat="1" applyFont="1" applyBorder="1" applyAlignment="1" applyProtection="1">
      <alignment horizontal="center" vertical="top" wrapText="1"/>
    </xf>
    <xf numFmtId="0" fontId="4" fillId="0" borderId="17" xfId="0" applyFont="1" applyBorder="1" applyAlignment="1">
      <alignment horizontal="left" vertical="top" wrapText="1"/>
    </xf>
    <xf numFmtId="0" fontId="41" fillId="4" borderId="77" xfId="0" applyFont="1" applyFill="1" applyBorder="1" applyAlignment="1">
      <alignment horizontal="left" vertical="top" wrapText="1" indent="1"/>
    </xf>
    <xf numFmtId="0" fontId="42" fillId="0" borderId="75" xfId="0" applyFont="1" applyBorder="1" applyAlignment="1">
      <alignment horizontal="left" vertical="top" wrapText="1" indent="1"/>
    </xf>
    <xf numFmtId="0" fontId="42" fillId="0" borderId="76" xfId="0" applyFont="1" applyBorder="1" applyAlignment="1">
      <alignment horizontal="left" vertical="top" wrapText="1" indent="1"/>
    </xf>
    <xf numFmtId="0" fontId="49" fillId="0" borderId="0" xfId="0" applyFont="1" applyAlignment="1">
      <alignment horizontal="center" vertical="top" wrapText="1"/>
    </xf>
    <xf numFmtId="49" fontId="3" fillId="0" borderId="0" xfId="0" applyNumberFormat="1" applyFont="1" applyAlignment="1">
      <alignment horizontal="center" vertical="top" wrapText="1"/>
    </xf>
    <xf numFmtId="0" fontId="3" fillId="0" borderId="0" xfId="0" applyNumberFormat="1" applyFont="1" applyAlignment="1">
      <alignment horizontal="left" vertical="top" wrapText="1"/>
    </xf>
    <xf numFmtId="0" fontId="20" fillId="4" borderId="17" xfId="0" applyFont="1" applyFill="1" applyBorder="1" applyAlignment="1">
      <alignment horizontal="left" wrapText="1"/>
    </xf>
    <xf numFmtId="0" fontId="20" fillId="0" borderId="17" xfId="0" applyFont="1" applyBorder="1" applyAlignment="1">
      <alignment horizontal="left" wrapText="1"/>
    </xf>
    <xf numFmtId="0" fontId="20" fillId="0" borderId="18" xfId="0" applyFont="1" applyBorder="1" applyAlignment="1">
      <alignment horizontal="left" wrapText="1"/>
    </xf>
    <xf numFmtId="0" fontId="10" fillId="0" borderId="0" xfId="0" applyNumberFormat="1" applyFont="1" applyBorder="1" applyAlignment="1" applyProtection="1">
      <alignment horizontal="center" vertical="center" wrapText="1"/>
    </xf>
    <xf numFmtId="0" fontId="10" fillId="0" borderId="17" xfId="0" applyNumberFormat="1" applyFont="1" applyBorder="1" applyAlignment="1" applyProtection="1">
      <alignment horizontal="center" vertical="center" wrapText="1"/>
    </xf>
    <xf numFmtId="49" fontId="4" fillId="13" borderId="53" xfId="0" applyNumberFormat="1" applyFont="1" applyFill="1" applyBorder="1" applyAlignment="1" applyProtection="1">
      <alignment horizontal="left" wrapText="1"/>
      <protection locked="0"/>
    </xf>
    <xf numFmtId="49" fontId="4" fillId="13" borderId="44" xfId="0" applyNumberFormat="1" applyFont="1" applyFill="1" applyBorder="1" applyAlignment="1" applyProtection="1">
      <alignment horizontal="left" wrapText="1"/>
      <protection locked="0"/>
    </xf>
    <xf numFmtId="49" fontId="4" fillId="13" borderId="23" xfId="0" applyNumberFormat="1" applyFont="1" applyFill="1" applyBorder="1" applyAlignment="1" applyProtection="1">
      <alignment horizontal="left" wrapText="1"/>
      <protection locked="0"/>
    </xf>
    <xf numFmtId="49" fontId="7" fillId="0" borderId="65" xfId="0" applyNumberFormat="1" applyFont="1" applyBorder="1" applyAlignment="1" applyProtection="1">
      <alignment vertical="top" wrapText="1"/>
      <protection locked="0"/>
    </xf>
    <xf numFmtId="49" fontId="5" fillId="0" borderId="60" xfId="0" applyNumberFormat="1" applyFont="1" applyBorder="1" applyAlignment="1" applyProtection="1">
      <alignment vertical="top" wrapText="1"/>
      <protection locked="0"/>
    </xf>
    <xf numFmtId="49" fontId="5" fillId="0" borderId="61" xfId="0" applyNumberFormat="1" applyFont="1" applyBorder="1" applyAlignment="1" applyProtection="1">
      <alignment vertical="top" wrapText="1"/>
      <protection locked="0"/>
    </xf>
    <xf numFmtId="0" fontId="20" fillId="4" borderId="0" xfId="0" applyFont="1" applyFill="1" applyBorder="1" applyAlignment="1">
      <alignment vertical="top" wrapText="1"/>
    </xf>
    <xf numFmtId="0" fontId="20" fillId="4" borderId="52" xfId="0" applyFont="1" applyFill="1" applyBorder="1" applyAlignment="1">
      <alignment vertical="top" wrapText="1"/>
    </xf>
    <xf numFmtId="49" fontId="4" fillId="0" borderId="64" xfId="0" applyNumberFormat="1" applyFont="1" applyBorder="1" applyAlignment="1" applyProtection="1">
      <alignment horizontal="left" vertical="top" wrapText="1"/>
    </xf>
    <xf numFmtId="49" fontId="4" fillId="0" borderId="70" xfId="0" applyNumberFormat="1" applyFont="1" applyBorder="1" applyAlignment="1" applyProtection="1">
      <alignment horizontal="left" vertical="top" wrapText="1"/>
    </xf>
    <xf numFmtId="49" fontId="4" fillId="0" borderId="94" xfId="0" applyNumberFormat="1" applyFont="1" applyBorder="1" applyAlignment="1" applyProtection="1">
      <alignment horizontal="left" vertical="top" wrapText="1"/>
    </xf>
    <xf numFmtId="0" fontId="4" fillId="0" borderId="57" xfId="0" applyFont="1" applyBorder="1" applyAlignment="1" applyProtection="1">
      <alignment horizontal="left" wrapText="1"/>
    </xf>
    <xf numFmtId="0" fontId="4" fillId="0" borderId="74" xfId="0" applyFont="1" applyBorder="1" applyAlignment="1" applyProtection="1">
      <alignment horizontal="left" wrapText="1"/>
    </xf>
    <xf numFmtId="0" fontId="4" fillId="0" borderId="62" xfId="0" applyFont="1" applyBorder="1" applyAlignment="1" applyProtection="1">
      <alignment horizontal="left" wrapText="1"/>
    </xf>
    <xf numFmtId="49" fontId="4" fillId="0" borderId="64" xfId="0" applyNumberFormat="1" applyFont="1" applyBorder="1" applyAlignment="1" applyProtection="1">
      <alignment horizontal="center" vertical="top" wrapText="1"/>
    </xf>
    <xf numFmtId="49" fontId="4" fillId="0" borderId="68" xfId="0" applyNumberFormat="1" applyFont="1" applyBorder="1" applyAlignment="1" applyProtection="1">
      <alignment horizontal="center" vertical="top" wrapText="1"/>
    </xf>
    <xf numFmtId="0" fontId="4" fillId="10" borderId="9" xfId="0" applyFont="1" applyFill="1" applyBorder="1" applyAlignment="1" applyProtection="1">
      <alignment horizontal="center" wrapText="1"/>
    </xf>
    <xf numFmtId="0" fontId="4" fillId="10" borderId="4" xfId="0" applyFont="1" applyFill="1" applyBorder="1" applyAlignment="1" applyProtection="1">
      <alignment horizontal="center" wrapText="1"/>
    </xf>
    <xf numFmtId="164" fontId="4" fillId="0" borderId="57" xfId="1" applyNumberFormat="1" applyFont="1" applyBorder="1" applyAlignment="1" applyProtection="1">
      <alignment horizontal="center" wrapText="1"/>
    </xf>
    <xf numFmtId="164" fontId="4" fillId="0" borderId="69" xfId="1" applyNumberFormat="1" applyFont="1" applyBorder="1" applyAlignment="1" applyProtection="1">
      <alignment horizontal="center" wrapText="1"/>
    </xf>
    <xf numFmtId="0" fontId="4" fillId="4" borderId="0" xfId="0" applyFont="1" applyFill="1" applyBorder="1" applyAlignment="1">
      <alignment vertical="top" wrapText="1"/>
    </xf>
    <xf numFmtId="0" fontId="4" fillId="4" borderId="52" xfId="0" applyFont="1" applyFill="1" applyBorder="1" applyAlignment="1">
      <alignment vertical="top" wrapText="1"/>
    </xf>
    <xf numFmtId="0" fontId="4" fillId="9" borderId="0" xfId="0" applyFont="1" applyFill="1" applyBorder="1" applyAlignment="1" applyProtection="1">
      <alignment wrapText="1"/>
      <protection locked="0"/>
    </xf>
    <xf numFmtId="0" fontId="7" fillId="0" borderId="0" xfId="0" applyFont="1" applyAlignment="1">
      <alignment wrapText="1"/>
    </xf>
    <xf numFmtId="0" fontId="7" fillId="0" borderId="52" xfId="0" applyFont="1" applyBorder="1" applyAlignment="1">
      <alignment wrapText="1"/>
    </xf>
    <xf numFmtId="0" fontId="43" fillId="4" borderId="25" xfId="0" applyNumberFormat="1" applyFont="1" applyFill="1" applyBorder="1" applyAlignment="1">
      <alignment horizontal="left" vertical="top" wrapText="1" indent="1"/>
    </xf>
    <xf numFmtId="0" fontId="43" fillId="4" borderId="0" xfId="0" applyNumberFormat="1" applyFont="1" applyFill="1" applyBorder="1" applyAlignment="1">
      <alignment horizontal="left" vertical="top" wrapText="1" indent="1"/>
    </xf>
    <xf numFmtId="0" fontId="43" fillId="4" borderId="52" xfId="0" applyNumberFormat="1" applyFont="1" applyFill="1" applyBorder="1" applyAlignment="1">
      <alignment horizontal="left" vertical="top" wrapText="1" indent="1"/>
    </xf>
    <xf numFmtId="0" fontId="51" fillId="12" borderId="38" xfId="0" applyFont="1" applyFill="1" applyBorder="1" applyAlignment="1" applyProtection="1">
      <alignment vertical="top" wrapText="1"/>
      <protection locked="0"/>
    </xf>
    <xf numFmtId="0" fontId="49" fillId="12" borderId="39" xfId="0" applyFont="1" applyFill="1" applyBorder="1" applyAlignment="1" applyProtection="1">
      <alignment vertical="top" wrapText="1"/>
      <protection locked="0"/>
    </xf>
    <xf numFmtId="0" fontId="49" fillId="12" borderId="40" xfId="0" applyFont="1" applyFill="1" applyBorder="1" applyAlignment="1" applyProtection="1">
      <alignment vertical="top" wrapText="1"/>
      <protection locked="0"/>
    </xf>
    <xf numFmtId="0" fontId="49" fillId="12" borderId="25" xfId="0" applyFont="1" applyFill="1" applyBorder="1" applyAlignment="1" applyProtection="1">
      <alignment vertical="top" wrapText="1"/>
      <protection locked="0"/>
    </xf>
    <xf numFmtId="0" fontId="49" fillId="12" borderId="0" xfId="0" applyFont="1" applyFill="1" applyBorder="1" applyAlignment="1" applyProtection="1">
      <alignment vertical="top" wrapText="1"/>
      <protection locked="0"/>
    </xf>
    <xf numFmtId="0" fontId="49" fillId="12" borderId="52" xfId="0" applyFont="1" applyFill="1" applyBorder="1" applyAlignment="1" applyProtection="1">
      <alignment vertical="top" wrapText="1"/>
      <protection locked="0"/>
    </xf>
    <xf numFmtId="0" fontId="49" fillId="12" borderId="16" xfId="0" applyFont="1" applyFill="1" applyBorder="1" applyAlignment="1" applyProtection="1">
      <alignment vertical="top" wrapText="1"/>
      <protection locked="0"/>
    </xf>
    <xf numFmtId="0" fontId="49" fillId="12" borderId="17" xfId="0" applyFont="1" applyFill="1" applyBorder="1" applyAlignment="1" applyProtection="1">
      <alignment vertical="top" wrapText="1"/>
      <protection locked="0"/>
    </xf>
    <xf numFmtId="0" fontId="49" fillId="12" borderId="18" xfId="0" applyFont="1" applyFill="1" applyBorder="1" applyAlignment="1" applyProtection="1">
      <alignment vertical="top" wrapText="1"/>
      <protection locked="0"/>
    </xf>
    <xf numFmtId="49" fontId="1" fillId="0" borderId="65" xfId="0" applyNumberFormat="1" applyFont="1" applyBorder="1" applyAlignment="1" applyProtection="1">
      <alignment horizontal="left" vertical="top" wrapText="1"/>
      <protection locked="0"/>
    </xf>
    <xf numFmtId="49" fontId="5" fillId="0" borderId="60" xfId="0" applyNumberFormat="1" applyFont="1" applyBorder="1" applyAlignment="1" applyProtection="1">
      <alignment horizontal="left" vertical="top" wrapText="1"/>
      <protection locked="0"/>
    </xf>
    <xf numFmtId="49" fontId="5" fillId="0" borderId="61" xfId="0" applyNumberFormat="1" applyFont="1" applyBorder="1" applyAlignment="1" applyProtection="1">
      <alignment horizontal="left" vertical="top" wrapText="1"/>
      <protection locked="0"/>
    </xf>
    <xf numFmtId="0" fontId="4" fillId="2" borderId="65" xfId="0" applyFont="1" applyFill="1" applyBorder="1" applyAlignment="1" applyProtection="1">
      <alignment horizontal="center" vertical="top" wrapText="1"/>
      <protection locked="0"/>
    </xf>
    <xf numFmtId="0" fontId="4" fillId="2" borderId="60" xfId="0" applyFont="1" applyFill="1" applyBorder="1" applyAlignment="1" applyProtection="1">
      <alignment horizontal="center" vertical="top" wrapText="1"/>
      <protection locked="0"/>
    </xf>
    <xf numFmtId="0" fontId="4" fillId="2" borderId="61" xfId="0" applyFont="1" applyFill="1" applyBorder="1" applyAlignment="1" applyProtection="1">
      <alignment horizontal="center" vertical="top" wrapText="1"/>
      <protection locked="0"/>
    </xf>
    <xf numFmtId="0" fontId="4" fillId="5" borderId="16" xfId="0" applyFont="1" applyFill="1" applyBorder="1" applyAlignment="1" applyProtection="1">
      <alignment horizontal="center" vertical="top" wrapText="1"/>
    </xf>
    <xf numFmtId="0" fontId="4" fillId="5" borderId="17" xfId="0" applyFont="1" applyFill="1" applyBorder="1" applyAlignment="1" applyProtection="1">
      <alignment horizontal="center" vertical="top" wrapText="1"/>
    </xf>
    <xf numFmtId="0" fontId="4" fillId="5" borderId="18" xfId="0" applyFont="1" applyFill="1" applyBorder="1" applyAlignment="1" applyProtection="1">
      <alignment horizontal="center" vertical="top" wrapText="1"/>
    </xf>
    <xf numFmtId="0" fontId="4" fillId="3" borderId="65" xfId="0" applyFont="1" applyFill="1" applyBorder="1" applyAlignment="1" applyProtection="1">
      <alignment horizontal="center" vertical="top" wrapText="1"/>
      <protection locked="0"/>
    </xf>
    <xf numFmtId="0" fontId="4" fillId="3" borderId="60" xfId="0" applyFont="1" applyFill="1" applyBorder="1" applyAlignment="1" applyProtection="1">
      <alignment horizontal="center" vertical="top" wrapText="1"/>
      <protection locked="0"/>
    </xf>
    <xf numFmtId="0" fontId="4" fillId="3" borderId="61" xfId="0" applyFont="1" applyFill="1" applyBorder="1" applyAlignment="1" applyProtection="1">
      <alignment horizontal="center" vertical="top" wrapText="1"/>
      <protection locked="0"/>
    </xf>
    <xf numFmtId="0" fontId="35" fillId="7" borderId="65" xfId="0" applyFont="1" applyFill="1" applyBorder="1" applyAlignment="1" applyProtection="1">
      <alignment horizontal="left" vertical="top" wrapText="1" indent="1"/>
    </xf>
    <xf numFmtId="0" fontId="8" fillId="7" borderId="60" xfId="0" applyFont="1" applyFill="1" applyBorder="1" applyAlignment="1" applyProtection="1">
      <alignment horizontal="left" vertical="top" wrapText="1" indent="1"/>
    </xf>
    <xf numFmtId="0" fontId="8" fillId="7" borderId="61" xfId="0" applyFont="1" applyFill="1" applyBorder="1" applyAlignment="1" applyProtection="1">
      <alignment horizontal="left" vertical="top" wrapText="1" indent="1"/>
    </xf>
    <xf numFmtId="0" fontId="6" fillId="5" borderId="57" xfId="0" applyFont="1" applyFill="1" applyBorder="1" applyAlignment="1" applyProtection="1">
      <alignment horizontal="center" vertical="top" wrapText="1"/>
    </xf>
    <xf numFmtId="0" fontId="6" fillId="5" borderId="74" xfId="0" applyFont="1" applyFill="1" applyBorder="1" applyAlignment="1" applyProtection="1">
      <alignment horizontal="center" vertical="top" wrapText="1"/>
    </xf>
    <xf numFmtId="0" fontId="6" fillId="5" borderId="62" xfId="0" applyFont="1" applyFill="1" applyBorder="1" applyAlignment="1" applyProtection="1">
      <alignment horizontal="center" vertical="top" wrapText="1"/>
    </xf>
    <xf numFmtId="0" fontId="6" fillId="3" borderId="57" xfId="0" applyFont="1" applyFill="1" applyBorder="1" applyAlignment="1" applyProtection="1">
      <alignment horizontal="center" vertical="top" wrapText="1"/>
    </xf>
    <xf numFmtId="0" fontId="6" fillId="3" borderId="74" xfId="0" applyFont="1" applyFill="1" applyBorder="1" applyAlignment="1" applyProtection="1">
      <alignment horizontal="center" vertical="top" wrapText="1"/>
    </xf>
    <xf numFmtId="0" fontId="6" fillId="3" borderId="62" xfId="0" applyFont="1" applyFill="1" applyBorder="1" applyAlignment="1" applyProtection="1">
      <alignment horizontal="center" vertical="top" wrapText="1"/>
    </xf>
    <xf numFmtId="0" fontId="6" fillId="2" borderId="57" xfId="0" applyFont="1" applyFill="1" applyBorder="1" applyAlignment="1" applyProtection="1">
      <alignment horizontal="center" vertical="top" wrapText="1"/>
    </xf>
    <xf numFmtId="0" fontId="6" fillId="2" borderId="74" xfId="0" applyFont="1" applyFill="1" applyBorder="1" applyAlignment="1" applyProtection="1">
      <alignment horizontal="center" vertical="top" wrapText="1"/>
    </xf>
    <xf numFmtId="0" fontId="6" fillId="2" borderId="62" xfId="0" applyFont="1" applyFill="1" applyBorder="1" applyAlignment="1" applyProtection="1">
      <alignment horizontal="center" vertical="top" wrapText="1"/>
    </xf>
    <xf numFmtId="0" fontId="3" fillId="2" borderId="65" xfId="0" applyFont="1" applyFill="1" applyBorder="1" applyAlignment="1" applyProtection="1">
      <alignment horizontal="center" vertical="top" wrapText="1"/>
    </xf>
    <xf numFmtId="0" fontId="3" fillId="2" borderId="60" xfId="0" applyFont="1" applyFill="1" applyBorder="1" applyAlignment="1" applyProtection="1">
      <alignment horizontal="center" vertical="top" wrapText="1"/>
    </xf>
    <xf numFmtId="0" fontId="3" fillId="2" borderId="33" xfId="0" applyFont="1" applyFill="1" applyBorder="1" applyAlignment="1" applyProtection="1">
      <alignment horizontal="center" vertical="top" wrapText="1"/>
    </xf>
    <xf numFmtId="0" fontId="3" fillId="3" borderId="65" xfId="0" applyFont="1" applyFill="1" applyBorder="1" applyAlignment="1" applyProtection="1">
      <alignment horizontal="center" vertical="top" wrapText="1"/>
    </xf>
    <xf numFmtId="0" fontId="3" fillId="3" borderId="60" xfId="0" applyFont="1" applyFill="1" applyBorder="1" applyAlignment="1" applyProtection="1">
      <alignment horizontal="center" vertical="top" wrapText="1"/>
    </xf>
    <xf numFmtId="0" fontId="3" fillId="3" borderId="33" xfId="0" applyFont="1" applyFill="1" applyBorder="1" applyAlignment="1" applyProtection="1">
      <alignment horizontal="center" vertical="top" wrapText="1"/>
    </xf>
    <xf numFmtId="0" fontId="3" fillId="5" borderId="65" xfId="0" applyFont="1" applyFill="1" applyBorder="1" applyAlignment="1" applyProtection="1">
      <alignment horizontal="center" vertical="top" wrapText="1"/>
    </xf>
    <xf numFmtId="0" fontId="3" fillId="5" borderId="60" xfId="0" applyFont="1" applyFill="1" applyBorder="1" applyAlignment="1" applyProtection="1">
      <alignment horizontal="center" vertical="top" wrapText="1"/>
    </xf>
    <xf numFmtId="0" fontId="3" fillId="5" borderId="33" xfId="0" applyFont="1" applyFill="1" applyBorder="1" applyAlignment="1" applyProtection="1">
      <alignment horizontal="center" vertical="top" wrapText="1"/>
    </xf>
    <xf numFmtId="49" fontId="3" fillId="0" borderId="0" xfId="0" applyNumberFormat="1" applyFont="1" applyAlignment="1">
      <alignment horizontal="right" vertical="top" wrapText="1"/>
    </xf>
    <xf numFmtId="0" fontId="3" fillId="0" borderId="0" xfId="0" applyNumberFormat="1" applyFont="1" applyAlignment="1">
      <alignment horizontal="right" vertical="top" wrapText="1"/>
    </xf>
    <xf numFmtId="0" fontId="3" fillId="0" borderId="65" xfId="0" applyFont="1" applyBorder="1" applyAlignment="1" applyProtection="1">
      <alignment horizontal="center" vertical="top" wrapText="1"/>
    </xf>
    <xf numFmtId="0" fontId="3" fillId="0" borderId="60" xfId="0" applyFont="1" applyBorder="1" applyAlignment="1" applyProtection="1">
      <alignment horizontal="center" vertical="top" wrapText="1"/>
    </xf>
    <xf numFmtId="0" fontId="3" fillId="0" borderId="33" xfId="0" applyFont="1" applyBorder="1" applyAlignment="1" applyProtection="1">
      <alignment horizontal="center" vertical="top" wrapText="1"/>
    </xf>
    <xf numFmtId="0" fontId="3" fillId="5" borderId="64" xfId="0" applyFont="1" applyFill="1" applyBorder="1" applyAlignment="1" applyProtection="1">
      <alignment horizontal="center" vertical="top" wrapText="1"/>
    </xf>
    <xf numFmtId="0" fontId="3" fillId="5" borderId="70" xfId="0" applyFont="1" applyFill="1" applyBorder="1" applyAlignment="1" applyProtection="1">
      <alignment horizontal="center" vertical="top" wrapText="1"/>
    </xf>
    <xf numFmtId="0" fontId="3" fillId="5" borderId="94" xfId="0" applyFont="1" applyFill="1" applyBorder="1" applyAlignment="1" applyProtection="1">
      <alignment horizontal="center" vertical="top" wrapText="1"/>
    </xf>
    <xf numFmtId="0" fontId="3" fillId="3" borderId="64" xfId="0" applyFont="1" applyFill="1" applyBorder="1" applyAlignment="1" applyProtection="1">
      <alignment horizontal="center" vertical="top" wrapText="1"/>
      <protection locked="0"/>
    </xf>
    <xf numFmtId="0" fontId="3" fillId="3" borderId="70" xfId="0" applyFont="1" applyFill="1" applyBorder="1" applyAlignment="1" applyProtection="1">
      <alignment horizontal="center" vertical="top" wrapText="1"/>
      <protection locked="0"/>
    </xf>
    <xf numFmtId="0" fontId="3" fillId="3" borderId="94" xfId="0" applyFont="1" applyFill="1" applyBorder="1" applyAlignment="1" applyProtection="1">
      <alignment horizontal="center" vertical="top" wrapText="1"/>
      <protection locked="0"/>
    </xf>
    <xf numFmtId="0" fontId="3" fillId="2" borderId="64" xfId="0" applyFont="1" applyFill="1" applyBorder="1" applyAlignment="1" applyProtection="1">
      <alignment horizontal="center" vertical="top" wrapText="1"/>
      <protection locked="0"/>
    </xf>
    <xf numFmtId="0" fontId="3" fillId="2" borderId="70" xfId="0" applyFont="1" applyFill="1" applyBorder="1" applyAlignment="1" applyProtection="1">
      <alignment horizontal="center" vertical="top" wrapText="1"/>
      <protection locked="0"/>
    </xf>
    <xf numFmtId="0" fontId="3" fillId="2" borderId="94" xfId="0" applyFont="1" applyFill="1" applyBorder="1" applyAlignment="1" applyProtection="1">
      <alignment horizontal="center" vertical="top" wrapText="1"/>
      <protection locked="0"/>
    </xf>
    <xf numFmtId="0" fontId="3" fillId="5" borderId="64" xfId="0" applyFont="1" applyFill="1" applyBorder="1" applyAlignment="1" applyProtection="1">
      <alignment horizontal="center" vertical="top" wrapText="1"/>
      <protection locked="0"/>
    </xf>
    <xf numFmtId="0" fontId="3" fillId="5" borderId="70" xfId="0" applyFont="1" applyFill="1" applyBorder="1" applyAlignment="1" applyProtection="1">
      <alignment horizontal="center" vertical="top" wrapText="1"/>
      <protection locked="0"/>
    </xf>
    <xf numFmtId="0" fontId="3" fillId="5" borderId="94" xfId="0" applyFont="1" applyFill="1" applyBorder="1" applyAlignment="1" applyProtection="1">
      <alignment horizontal="center" vertical="top" wrapText="1"/>
      <protection locked="0"/>
    </xf>
    <xf numFmtId="0" fontId="3" fillId="11" borderId="65" xfId="0" applyFont="1" applyFill="1" applyBorder="1" applyAlignment="1" applyProtection="1">
      <alignment horizontal="center" vertical="top" wrapText="1"/>
    </xf>
    <xf numFmtId="0" fontId="3" fillId="11" borderId="60" xfId="0" applyFont="1" applyFill="1" applyBorder="1" applyAlignment="1" applyProtection="1">
      <alignment horizontal="center" vertical="top" wrapText="1"/>
    </xf>
    <xf numFmtId="0" fontId="3" fillId="11" borderId="61" xfId="0" applyFont="1" applyFill="1" applyBorder="1" applyAlignment="1" applyProtection="1">
      <alignment horizontal="center" vertical="top" wrapText="1"/>
    </xf>
    <xf numFmtId="0" fontId="11" fillId="0" borderId="17" xfId="0" applyFont="1" applyBorder="1" applyAlignment="1" applyProtection="1">
      <alignment horizontal="center" vertical="center" wrapText="1"/>
    </xf>
    <xf numFmtId="0" fontId="3" fillId="0" borderId="0" xfId="0" applyNumberFormat="1" applyFont="1" applyAlignment="1" applyProtection="1">
      <alignment horizontal="left" vertical="top" wrapText="1"/>
    </xf>
    <xf numFmtId="49" fontId="3" fillId="0" borderId="0" xfId="0" applyNumberFormat="1" applyFont="1" applyAlignment="1" applyProtection="1">
      <alignment horizontal="left" vertical="top" wrapText="1"/>
    </xf>
    <xf numFmtId="0" fontId="3" fillId="11" borderId="65" xfId="0" applyFont="1" applyFill="1" applyBorder="1" applyAlignment="1" applyProtection="1">
      <alignment horizontal="center" vertical="top" wrapText="1"/>
      <protection locked="0"/>
    </xf>
    <xf numFmtId="0" fontId="3" fillId="11" borderId="60" xfId="0" applyFont="1" applyFill="1" applyBorder="1" applyAlignment="1" applyProtection="1">
      <alignment horizontal="center" vertical="top" wrapText="1"/>
      <protection locked="0"/>
    </xf>
    <xf numFmtId="0" fontId="3" fillId="11" borderId="61" xfId="0" applyFont="1" applyFill="1" applyBorder="1" applyAlignment="1" applyProtection="1">
      <alignment horizontal="center" vertical="top" wrapText="1"/>
      <protection locked="0"/>
    </xf>
    <xf numFmtId="49" fontId="3" fillId="0" borderId="0" xfId="0" applyNumberFormat="1" applyFont="1" applyAlignment="1" applyProtection="1">
      <alignment horizontal="right" vertical="top" wrapText="1"/>
    </xf>
    <xf numFmtId="0" fontId="3" fillId="0" borderId="65" xfId="0" applyFont="1" applyBorder="1" applyAlignment="1" applyProtection="1">
      <alignment horizontal="center" vertical="top" wrapText="1"/>
      <protection locked="0"/>
    </xf>
    <xf numFmtId="0" fontId="3" fillId="0" borderId="60" xfId="0" applyFont="1" applyBorder="1" applyAlignment="1" applyProtection="1">
      <alignment horizontal="center" vertical="top" wrapText="1"/>
      <protection locked="0"/>
    </xf>
    <xf numFmtId="0" fontId="3" fillId="0" borderId="33" xfId="0" applyFont="1" applyBorder="1" applyAlignment="1" applyProtection="1">
      <alignment horizontal="center" vertical="top" wrapText="1"/>
      <protection locked="0"/>
    </xf>
    <xf numFmtId="0" fontId="15" fillId="0" borderId="17" xfId="0" applyFont="1" applyBorder="1" applyAlignment="1" applyProtection="1">
      <alignment horizontal="center" vertical="center" wrapText="1"/>
    </xf>
    <xf numFmtId="0" fontId="4" fillId="7" borderId="60" xfId="0" applyFont="1" applyFill="1" applyBorder="1" applyAlignment="1" applyProtection="1">
      <alignment horizontal="left" vertical="top" wrapText="1" indent="1"/>
    </xf>
    <xf numFmtId="0" fontId="4" fillId="7" borderId="61" xfId="0" applyFont="1" applyFill="1" applyBorder="1" applyAlignment="1" applyProtection="1">
      <alignment horizontal="left" vertical="top" wrapText="1" indent="1"/>
    </xf>
    <xf numFmtId="0" fontId="3" fillId="0" borderId="17" xfId="0" applyFont="1" applyBorder="1" applyAlignment="1" applyProtection="1">
      <alignment vertical="top" wrapText="1"/>
    </xf>
    <xf numFmtId="0" fontId="3" fillId="5" borderId="65" xfId="0" applyFont="1" applyFill="1" applyBorder="1" applyAlignment="1" applyProtection="1">
      <alignment horizontal="center" vertical="top" wrapText="1"/>
      <protection locked="0"/>
    </xf>
    <xf numFmtId="0" fontId="3" fillId="5" borderId="60" xfId="0" applyFont="1" applyFill="1" applyBorder="1" applyAlignment="1" applyProtection="1">
      <alignment horizontal="center" vertical="top" wrapText="1"/>
      <protection locked="0"/>
    </xf>
    <xf numFmtId="0" fontId="3" fillId="5" borderId="33" xfId="0" applyFont="1" applyFill="1" applyBorder="1" applyAlignment="1" applyProtection="1">
      <alignment horizontal="center" vertical="top" wrapText="1"/>
      <protection locked="0"/>
    </xf>
    <xf numFmtId="0" fontId="3" fillId="3" borderId="65" xfId="0" applyFont="1" applyFill="1" applyBorder="1" applyAlignment="1" applyProtection="1">
      <alignment horizontal="center" vertical="top" wrapText="1"/>
      <protection locked="0"/>
    </xf>
    <xf numFmtId="0" fontId="3" fillId="3" borderId="60" xfId="0" applyFont="1" applyFill="1" applyBorder="1" applyAlignment="1" applyProtection="1">
      <alignment horizontal="center" vertical="top" wrapText="1"/>
      <protection locked="0"/>
    </xf>
    <xf numFmtId="0" fontId="3" fillId="3" borderId="33" xfId="0" applyFont="1" applyFill="1" applyBorder="1" applyAlignment="1" applyProtection="1">
      <alignment horizontal="center" vertical="top" wrapText="1"/>
      <protection locked="0"/>
    </xf>
    <xf numFmtId="0" fontId="3" fillId="2" borderId="65" xfId="0" applyFont="1" applyFill="1" applyBorder="1" applyAlignment="1" applyProtection="1">
      <alignment horizontal="center" vertical="top" wrapText="1"/>
      <protection locked="0"/>
    </xf>
    <xf numFmtId="0" fontId="3" fillId="2" borderId="60" xfId="0" applyFont="1" applyFill="1" applyBorder="1" applyAlignment="1" applyProtection="1">
      <alignment horizontal="center" vertical="top" wrapText="1"/>
      <protection locked="0"/>
    </xf>
    <xf numFmtId="0" fontId="3" fillId="2" borderId="33" xfId="0" applyFont="1" applyFill="1" applyBorder="1" applyAlignment="1" applyProtection="1">
      <alignment horizontal="center" vertical="top" wrapText="1"/>
      <protection locked="0"/>
    </xf>
    <xf numFmtId="1" fontId="5" fillId="5" borderId="34" xfId="0" applyNumberFormat="1" applyFont="1" applyFill="1" applyBorder="1" applyAlignment="1" applyProtection="1">
      <alignment horizontal="center" vertical="top" wrapText="1"/>
      <protection locked="0"/>
    </xf>
    <xf numFmtId="1" fontId="5" fillId="5" borderId="61" xfId="0" applyNumberFormat="1" applyFont="1" applyFill="1" applyBorder="1" applyAlignment="1" applyProtection="1">
      <alignment horizontal="center" vertical="top" wrapText="1"/>
      <protection locked="0"/>
    </xf>
    <xf numFmtId="1" fontId="5" fillId="3" borderId="34" xfId="0" applyNumberFormat="1" applyFont="1" applyFill="1" applyBorder="1" applyAlignment="1" applyProtection="1">
      <alignment horizontal="center" vertical="top" wrapText="1"/>
      <protection locked="0"/>
    </xf>
    <xf numFmtId="1" fontId="5" fillId="3" borderId="61" xfId="0" applyNumberFormat="1" applyFont="1" applyFill="1" applyBorder="1" applyAlignment="1" applyProtection="1">
      <alignment horizontal="center" vertical="top" wrapText="1"/>
      <protection locked="0"/>
    </xf>
    <xf numFmtId="1" fontId="5" fillId="0" borderId="34" xfId="0" applyNumberFormat="1" applyFont="1" applyBorder="1" applyAlignment="1" applyProtection="1">
      <alignment horizontal="center" vertical="top" wrapText="1"/>
      <protection locked="0"/>
    </xf>
    <xf numFmtId="1" fontId="5" fillId="0" borderId="61" xfId="0" applyNumberFormat="1" applyFont="1" applyBorder="1" applyAlignment="1" applyProtection="1">
      <alignment horizontal="center" vertical="top" wrapText="1"/>
      <protection locked="0"/>
    </xf>
    <xf numFmtId="0" fontId="3" fillId="14" borderId="65" xfId="0" applyFont="1" applyFill="1" applyBorder="1" applyAlignment="1" applyProtection="1">
      <alignment horizontal="center" vertical="top" wrapText="1"/>
      <protection locked="0"/>
    </xf>
    <xf numFmtId="0" fontId="3" fillId="14" borderId="60" xfId="0" applyFont="1" applyFill="1" applyBorder="1" applyAlignment="1" applyProtection="1">
      <alignment horizontal="center" vertical="top" wrapText="1"/>
      <protection locked="0"/>
    </xf>
    <xf numFmtId="0" fontId="3" fillId="14" borderId="33" xfId="0" applyFont="1" applyFill="1" applyBorder="1" applyAlignment="1" applyProtection="1">
      <alignment horizontal="center" vertical="top" wrapText="1"/>
      <protection locked="0"/>
    </xf>
    <xf numFmtId="49" fontId="5" fillId="0" borderId="65" xfId="0" applyNumberFormat="1" applyFont="1" applyBorder="1" applyAlignment="1" applyProtection="1">
      <alignment horizontal="left" vertical="top" wrapText="1"/>
      <protection locked="0"/>
    </xf>
    <xf numFmtId="1" fontId="5" fillId="2" borderId="34" xfId="0" applyNumberFormat="1" applyFont="1" applyFill="1" applyBorder="1" applyAlignment="1" applyProtection="1">
      <alignment horizontal="center" vertical="top" wrapText="1"/>
      <protection locked="0"/>
    </xf>
    <xf numFmtId="1" fontId="5" fillId="2" borderId="61" xfId="0" applyNumberFormat="1" applyFont="1" applyFill="1" applyBorder="1" applyAlignment="1" applyProtection="1">
      <alignment horizontal="center" vertical="top" wrapText="1"/>
      <protection locked="0"/>
    </xf>
    <xf numFmtId="1" fontId="3" fillId="0" borderId="34" xfId="0" applyNumberFormat="1" applyFont="1" applyBorder="1" applyAlignment="1" applyProtection="1">
      <alignment horizontal="center" vertical="top" wrapText="1"/>
      <protection locked="0"/>
    </xf>
    <xf numFmtId="1" fontId="3" fillId="0" borderId="61" xfId="0" applyNumberFormat="1" applyFont="1" applyBorder="1" applyAlignment="1" applyProtection="1">
      <alignment horizontal="center" vertical="top" wrapText="1"/>
      <protection locked="0"/>
    </xf>
    <xf numFmtId="1" fontId="5" fillId="14" borderId="34" xfId="0" applyNumberFormat="1" applyFont="1" applyFill="1" applyBorder="1" applyAlignment="1" applyProtection="1">
      <alignment horizontal="center" vertical="top" wrapText="1"/>
      <protection locked="0"/>
    </xf>
    <xf numFmtId="1" fontId="5" fillId="14" borderId="61" xfId="0" applyNumberFormat="1" applyFont="1" applyFill="1" applyBorder="1" applyAlignment="1" applyProtection="1">
      <alignment horizontal="center" vertical="top" wrapText="1"/>
      <protection locked="0"/>
    </xf>
    <xf numFmtId="0" fontId="18" fillId="7" borderId="101" xfId="0" applyFont="1" applyFill="1" applyBorder="1" applyAlignment="1" applyProtection="1">
      <alignment horizontal="left" vertical="top" wrapText="1" indent="1"/>
    </xf>
    <xf numFmtId="0" fontId="4" fillId="7" borderId="75" xfId="0" applyFont="1" applyFill="1" applyBorder="1" applyAlignment="1" applyProtection="1">
      <alignment horizontal="left" vertical="top" wrapText="1" indent="1"/>
    </xf>
    <xf numFmtId="0" fontId="4" fillId="7" borderId="102" xfId="0" applyFont="1" applyFill="1" applyBorder="1" applyAlignment="1" applyProtection="1">
      <alignment horizontal="left" vertical="top" wrapText="1" indent="1"/>
    </xf>
    <xf numFmtId="0" fontId="11" fillId="0" borderId="0" xfId="0" applyFont="1" applyBorder="1" applyAlignment="1" applyProtection="1">
      <alignment horizontal="center" vertical="center" wrapText="1"/>
    </xf>
    <xf numFmtId="0" fontId="22" fillId="7" borderId="16" xfId="0" applyFont="1" applyFill="1" applyBorder="1" applyAlignment="1" applyProtection="1">
      <alignment horizontal="left" vertical="top" wrapText="1" indent="1"/>
    </xf>
    <xf numFmtId="0" fontId="4" fillId="7" borderId="17" xfId="0" applyFont="1" applyFill="1" applyBorder="1" applyAlignment="1" applyProtection="1">
      <alignment horizontal="left" vertical="top" wrapText="1" indent="1"/>
    </xf>
    <xf numFmtId="0" fontId="4" fillId="7" borderId="18" xfId="0" applyFont="1" applyFill="1" applyBorder="1" applyAlignment="1" applyProtection="1">
      <alignment horizontal="left" vertical="top" wrapText="1" indent="1"/>
    </xf>
    <xf numFmtId="0" fontId="3" fillId="0" borderId="0" xfId="0" applyFont="1" applyAlignment="1" applyProtection="1">
      <alignment horizontal="right" vertical="top" wrapText="1"/>
    </xf>
    <xf numFmtId="49" fontId="11" fillId="0" borderId="17" xfId="0" applyNumberFormat="1" applyFont="1" applyBorder="1" applyAlignment="1" applyProtection="1">
      <alignment horizontal="center" vertical="center" wrapText="1"/>
    </xf>
    <xf numFmtId="49" fontId="14" fillId="0" borderId="65" xfId="0" applyNumberFormat="1" applyFont="1" applyBorder="1" applyAlignment="1" applyProtection="1">
      <alignment horizontal="left" vertical="top" wrapText="1"/>
      <protection locked="0"/>
    </xf>
    <xf numFmtId="49" fontId="4" fillId="0" borderId="17" xfId="0" applyNumberFormat="1" applyFont="1" applyBorder="1" applyAlignment="1" applyProtection="1">
      <alignment horizontal="left" wrapText="1"/>
    </xf>
    <xf numFmtId="0" fontId="8" fillId="7" borderId="65" xfId="0" applyFont="1" applyFill="1" applyBorder="1" applyAlignment="1" applyProtection="1">
      <alignment horizontal="left" vertical="top" wrapText="1" indent="1"/>
    </xf>
    <xf numFmtId="1" fontId="5" fillId="3" borderId="34" xfId="0" applyNumberFormat="1" applyFont="1" applyFill="1" applyBorder="1" applyAlignment="1" applyProtection="1">
      <alignment horizontal="center" vertical="top" wrapText="1"/>
    </xf>
    <xf numFmtId="1" fontId="5" fillId="3" borderId="61" xfId="0" applyNumberFormat="1" applyFont="1" applyFill="1" applyBorder="1" applyAlignment="1" applyProtection="1">
      <alignment horizontal="center" vertical="top" wrapText="1"/>
    </xf>
    <xf numFmtId="1" fontId="5" fillId="2" borderId="34" xfId="0" applyNumberFormat="1" applyFont="1" applyFill="1" applyBorder="1" applyAlignment="1" applyProtection="1">
      <alignment horizontal="center" vertical="top" wrapText="1"/>
    </xf>
    <xf numFmtId="1" fontId="5" fillId="2" borderId="61" xfId="0" applyNumberFormat="1" applyFont="1" applyFill="1" applyBorder="1" applyAlignment="1" applyProtection="1">
      <alignment horizontal="center" vertical="top" wrapText="1"/>
    </xf>
    <xf numFmtId="1" fontId="3" fillId="0" borderId="34" xfId="0" applyNumberFormat="1" applyFont="1" applyBorder="1" applyAlignment="1" applyProtection="1">
      <alignment horizontal="center" vertical="top" wrapText="1"/>
    </xf>
    <xf numFmtId="1" fontId="3" fillId="0" borderId="61" xfId="0" applyNumberFormat="1" applyFont="1" applyBorder="1" applyAlignment="1" applyProtection="1">
      <alignment horizontal="center" vertical="top" wrapText="1"/>
    </xf>
    <xf numFmtId="1" fontId="5" fillId="5" borderId="34" xfId="0" applyNumberFormat="1" applyFont="1" applyFill="1" applyBorder="1" applyAlignment="1" applyProtection="1">
      <alignment horizontal="center" vertical="top" wrapText="1"/>
    </xf>
    <xf numFmtId="1" fontId="5" fillId="5" borderId="61" xfId="0" applyNumberFormat="1" applyFont="1" applyFill="1" applyBorder="1" applyAlignment="1" applyProtection="1">
      <alignment horizontal="center" vertical="top" wrapText="1"/>
    </xf>
    <xf numFmtId="49" fontId="1" fillId="0" borderId="60" xfId="0" applyNumberFormat="1" applyFont="1" applyBorder="1" applyAlignment="1" applyProtection="1">
      <alignment horizontal="left" vertical="top" wrapText="1"/>
      <protection locked="0"/>
    </xf>
    <xf numFmtId="49" fontId="1" fillId="0" borderId="61" xfId="0" applyNumberFormat="1" applyFont="1" applyBorder="1" applyAlignment="1" applyProtection="1">
      <alignment horizontal="left" vertical="top" wrapText="1"/>
      <protection locked="0"/>
    </xf>
    <xf numFmtId="0" fontId="18" fillId="7" borderId="75" xfId="0" applyFont="1" applyFill="1" applyBorder="1" applyAlignment="1" applyProtection="1">
      <alignment horizontal="center" vertical="top" wrapText="1"/>
    </xf>
    <xf numFmtId="0" fontId="18" fillId="7" borderId="0" xfId="0" applyFont="1" applyFill="1" applyBorder="1" applyAlignment="1" applyProtection="1">
      <alignment horizontal="center" vertical="top" wrapText="1"/>
    </xf>
    <xf numFmtId="0" fontId="1" fillId="15" borderId="37" xfId="0" applyFont="1" applyFill="1" applyBorder="1" applyAlignment="1" applyProtection="1">
      <alignment horizontal="center" vertical="top" wrapText="1"/>
    </xf>
    <xf numFmtId="0" fontId="1" fillId="15" borderId="23" xfId="0" applyFont="1" applyFill="1" applyBorder="1" applyAlignment="1" applyProtection="1">
      <alignment horizontal="center" vertical="top" wrapText="1"/>
    </xf>
    <xf numFmtId="0" fontId="4" fillId="0" borderId="0" xfId="0" applyFont="1" applyBorder="1" applyAlignment="1" applyProtection="1">
      <alignment vertical="top" wrapText="1"/>
    </xf>
    <xf numFmtId="0" fontId="4" fillId="4" borderId="0" xfId="0" applyFont="1" applyFill="1" applyBorder="1" applyAlignment="1" applyProtection="1">
      <alignment wrapText="1"/>
    </xf>
    <xf numFmtId="0" fontId="7" fillId="4" borderId="0" xfId="0" applyFont="1" applyFill="1" applyBorder="1" applyAlignment="1" applyProtection="1">
      <alignment wrapText="1"/>
    </xf>
    <xf numFmtId="0" fontId="7" fillId="4" borderId="52" xfId="0" applyFont="1" applyFill="1" applyBorder="1" applyAlignment="1" applyProtection="1">
      <alignment wrapText="1"/>
    </xf>
    <xf numFmtId="0" fontId="4" fillId="4" borderId="0" xfId="0" applyFont="1" applyFill="1" applyBorder="1" applyAlignment="1" applyProtection="1">
      <alignment vertical="top" wrapText="1"/>
    </xf>
    <xf numFmtId="0" fontId="7" fillId="4" borderId="0" xfId="0" applyFont="1" applyFill="1" applyBorder="1" applyAlignment="1" applyProtection="1">
      <alignment vertical="top" wrapText="1"/>
    </xf>
    <xf numFmtId="0" fontId="7" fillId="4" borderId="52" xfId="0" applyFont="1" applyFill="1" applyBorder="1" applyAlignment="1" applyProtection="1">
      <alignment vertical="top" wrapText="1"/>
    </xf>
    <xf numFmtId="0" fontId="20" fillId="4" borderId="0" xfId="0" applyFont="1" applyFill="1" applyBorder="1" applyAlignment="1" applyProtection="1">
      <alignment vertical="top" wrapText="1"/>
    </xf>
    <xf numFmtId="0" fontId="20" fillId="4" borderId="52" xfId="0" applyFont="1" applyFill="1" applyBorder="1" applyAlignment="1" applyProtection="1">
      <alignment vertical="top" wrapText="1"/>
    </xf>
    <xf numFmtId="0" fontId="20" fillId="4" borderId="0" xfId="0" applyFont="1" applyFill="1" applyBorder="1" applyAlignment="1" applyProtection="1">
      <alignment wrapText="1"/>
    </xf>
    <xf numFmtId="0" fontId="20" fillId="4" borderId="52" xfId="0" applyFont="1" applyFill="1" applyBorder="1" applyAlignment="1" applyProtection="1">
      <alignment wrapText="1"/>
    </xf>
    <xf numFmtId="0" fontId="4" fillId="13" borderId="9" xfId="0" applyFont="1" applyFill="1" applyBorder="1" applyAlignment="1" applyProtection="1">
      <alignment horizontal="right" wrapText="1"/>
      <protection locked="0"/>
    </xf>
    <xf numFmtId="0" fontId="4" fillId="13" borderId="5" xfId="0" applyFont="1" applyFill="1" applyBorder="1" applyAlignment="1" applyProtection="1">
      <alignment horizontal="right" wrapText="1"/>
      <protection locked="0"/>
    </xf>
    <xf numFmtId="0" fontId="1" fillId="0" borderId="65" xfId="0" applyFont="1" applyBorder="1" applyAlignment="1" applyProtection="1">
      <alignment horizontal="left" vertical="top" wrapText="1"/>
      <protection locked="0"/>
    </xf>
    <xf numFmtId="0" fontId="43" fillId="4" borderId="25" xfId="0" applyFont="1" applyFill="1" applyBorder="1" applyAlignment="1" applyProtection="1">
      <alignment horizontal="left" vertical="top" wrapText="1" indent="1"/>
    </xf>
    <xf numFmtId="0" fontId="40" fillId="4" borderId="0" xfId="0" applyFont="1" applyFill="1" applyBorder="1" applyAlignment="1" applyProtection="1">
      <alignment horizontal="left" vertical="top" wrapText="1" indent="1"/>
    </xf>
    <xf numFmtId="0" fontId="40" fillId="4" borderId="52" xfId="0" applyFont="1" applyFill="1" applyBorder="1" applyAlignment="1" applyProtection="1">
      <alignment horizontal="left" vertical="top" wrapText="1" indent="1"/>
    </xf>
    <xf numFmtId="0" fontId="41" fillId="4" borderId="77" xfId="0" applyFont="1" applyFill="1" applyBorder="1" applyAlignment="1" applyProtection="1">
      <alignment horizontal="left" vertical="top" wrapText="1" indent="1"/>
    </xf>
    <xf numFmtId="0" fontId="41" fillId="0" borderId="75" xfId="0" applyFont="1" applyBorder="1" applyAlignment="1">
      <alignment horizontal="left" vertical="top" wrapText="1" indent="1"/>
    </xf>
    <xf numFmtId="0" fontId="41" fillId="0" borderId="76" xfId="0" applyFont="1" applyBorder="1" applyAlignment="1">
      <alignment horizontal="left" vertical="top" wrapText="1" indent="1"/>
    </xf>
    <xf numFmtId="0" fontId="57" fillId="0" borderId="0" xfId="0" applyFont="1" applyAlignment="1" applyProtection="1">
      <alignment horizontal="center" vertical="top" wrapText="1"/>
    </xf>
    <xf numFmtId="0" fontId="4" fillId="0" borderId="0" xfId="0" applyFont="1" applyAlignment="1" applyProtection="1">
      <alignment vertical="top" wrapText="1"/>
    </xf>
    <xf numFmtId="0" fontId="4" fillId="10" borderId="9" xfId="0" applyFont="1" applyFill="1" applyBorder="1" applyAlignment="1" applyProtection="1">
      <alignment horizontal="right" wrapText="1"/>
    </xf>
    <xf numFmtId="0" fontId="4" fillId="10" borderId="4" xfId="0" applyFont="1" applyFill="1" applyBorder="1" applyAlignment="1" applyProtection="1">
      <alignment horizontal="right" wrapText="1"/>
    </xf>
    <xf numFmtId="164" fontId="4" fillId="0" borderId="57" xfId="0" applyNumberFormat="1" applyFont="1" applyBorder="1" applyAlignment="1" applyProtection="1">
      <alignment horizontal="center" wrapText="1"/>
    </xf>
    <xf numFmtId="164" fontId="4" fillId="0" borderId="69" xfId="0" applyNumberFormat="1" applyFont="1" applyBorder="1" applyAlignment="1" applyProtection="1">
      <alignment horizontal="center" wrapText="1"/>
    </xf>
    <xf numFmtId="49" fontId="11" fillId="0" borderId="0" xfId="0" applyNumberFormat="1" applyFont="1" applyAlignment="1" applyProtection="1">
      <alignment horizontal="center" vertical="center" wrapText="1"/>
    </xf>
    <xf numFmtId="0" fontId="4" fillId="0" borderId="64" xfId="0" applyFont="1" applyBorder="1" applyAlignment="1" applyProtection="1">
      <alignment horizontal="left" wrapText="1"/>
    </xf>
    <xf numFmtId="0" fontId="4" fillId="0" borderId="70" xfId="0" applyFont="1" applyBorder="1" applyAlignment="1" applyProtection="1">
      <alignment horizontal="left" wrapText="1"/>
    </xf>
    <xf numFmtId="0" fontId="4" fillId="0" borderId="94" xfId="0" applyFont="1" applyBorder="1" applyAlignment="1" applyProtection="1">
      <alignment horizontal="left" wrapText="1"/>
    </xf>
    <xf numFmtId="0" fontId="49" fillId="12" borderId="65" xfId="0" applyNumberFormat="1" applyFont="1" applyFill="1" applyBorder="1" applyAlignment="1" applyProtection="1">
      <alignment horizontal="left" vertical="top" wrapText="1"/>
    </xf>
    <xf numFmtId="0" fontId="49" fillId="12" borderId="60" xfId="0" applyNumberFormat="1" applyFont="1" applyFill="1" applyBorder="1" applyAlignment="1" applyProtection="1">
      <alignment horizontal="left" vertical="top" wrapText="1"/>
    </xf>
    <xf numFmtId="0" fontId="49" fillId="12" borderId="61" xfId="0" applyNumberFormat="1" applyFont="1" applyFill="1" applyBorder="1" applyAlignment="1" applyProtection="1">
      <alignment horizontal="left" vertical="top" wrapText="1"/>
    </xf>
    <xf numFmtId="0" fontId="10" fillId="0" borderId="0" xfId="0" applyNumberFormat="1" applyFont="1" applyAlignment="1" applyProtection="1">
      <alignment horizontal="center" vertical="center" wrapText="1"/>
    </xf>
    <xf numFmtId="1" fontId="3" fillId="0" borderId="65" xfId="0" applyNumberFormat="1" applyFont="1" applyBorder="1" applyAlignment="1" applyProtection="1">
      <alignment horizontal="right" vertical="top" wrapText="1"/>
      <protection locked="0"/>
    </xf>
    <xf numFmtId="1" fontId="3" fillId="0" borderId="60" xfId="0" applyNumberFormat="1" applyFont="1" applyBorder="1" applyAlignment="1" applyProtection="1">
      <alignment horizontal="right" vertical="top" wrapText="1"/>
      <protection locked="0"/>
    </xf>
    <xf numFmtId="1" fontId="3" fillId="0" borderId="33" xfId="0" applyNumberFormat="1" applyFont="1" applyBorder="1" applyAlignment="1" applyProtection="1">
      <alignment horizontal="right" vertical="top" wrapText="1"/>
      <protection locked="0"/>
    </xf>
    <xf numFmtId="0" fontId="35" fillId="7" borderId="65" xfId="0" applyFont="1" applyFill="1" applyBorder="1" applyAlignment="1" applyProtection="1">
      <alignment horizontal="left" vertical="center" wrapText="1" indent="1"/>
    </xf>
    <xf numFmtId="0" fontId="4" fillId="7" borderId="60" xfId="0" applyFont="1" applyFill="1" applyBorder="1" applyAlignment="1" applyProtection="1">
      <alignment horizontal="left" vertical="center" wrapText="1" indent="1"/>
    </xf>
    <xf numFmtId="0" fontId="4" fillId="7" borderId="61" xfId="0" applyFont="1" applyFill="1" applyBorder="1" applyAlignment="1" applyProtection="1">
      <alignment horizontal="left" vertical="center" wrapText="1" indent="1"/>
    </xf>
    <xf numFmtId="164" fontId="19" fillId="0" borderId="0" xfId="0" applyNumberFormat="1" applyFont="1" applyAlignment="1" applyProtection="1">
      <alignment horizontal="right" vertical="top" wrapText="1"/>
    </xf>
    <xf numFmtId="164" fontId="19" fillId="0" borderId="60" xfId="0" applyNumberFormat="1" applyFont="1" applyBorder="1" applyAlignment="1" applyProtection="1">
      <alignment horizontal="right" vertical="top" wrapText="1"/>
    </xf>
    <xf numFmtId="0" fontId="19" fillId="0" borderId="65" xfId="0" applyFont="1" applyBorder="1" applyAlignment="1" applyProtection="1">
      <alignment horizontal="right" vertical="top" wrapText="1"/>
    </xf>
    <xf numFmtId="0" fontId="19" fillId="0" borderId="60" xfId="0" applyFont="1" applyBorder="1" applyAlignment="1" applyProtection="1">
      <alignment horizontal="right" vertical="top" wrapText="1"/>
    </xf>
  </cellXfs>
  <cellStyles count="5">
    <cellStyle name="Comma 2" xfId="3"/>
    <cellStyle name="Currency" xfId="1" builtinId="4"/>
    <cellStyle name="Currency 2" xfId="4"/>
    <cellStyle name="Normal" xfId="0" builtinId="0"/>
    <cellStyle name="Normal 2" xfId="2"/>
  </cellStyles>
  <dxfs count="15">
    <dxf>
      <font>
        <color theme="0"/>
      </font>
    </dxf>
    <dxf>
      <font>
        <color rgb="FFFF0000"/>
      </font>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strike val="0"/>
        <color rgb="FFFF0000"/>
      </font>
      <fill>
        <patternFill>
          <bgColor rgb="FFFFFF00"/>
        </patternFill>
      </fill>
    </dxf>
    <dxf>
      <font>
        <color theme="0"/>
      </font>
    </dxf>
    <dxf>
      <font>
        <color theme="0"/>
      </font>
    </dxf>
    <dxf>
      <font>
        <color theme="0"/>
      </font>
    </dxf>
    <dxf>
      <fill>
        <patternFill>
          <bgColor rgb="FF92D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mruColors>
      <color rgb="FFFBEFFF"/>
      <color rgb="FFFFE4C9"/>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103</xdr:row>
      <xdr:rowOff>47625</xdr:rowOff>
    </xdr:from>
    <xdr:to>
      <xdr:col>8</xdr:col>
      <xdr:colOff>0</xdr:colOff>
      <xdr:row>142</xdr:row>
      <xdr:rowOff>133350</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525" y="18821400"/>
          <a:ext cx="8582025" cy="6772275"/>
        </a:xfrm>
        <a:prstGeom prst="rect">
          <a:avLst/>
        </a:prstGeom>
        <a:noFill/>
        <a:ln w="9525">
          <a:noFill/>
          <a:miter lim="800000"/>
          <a:headEnd/>
          <a:tailEnd/>
        </a:ln>
      </xdr:spPr>
    </xdr:pic>
    <xdr:clientData/>
  </xdr:twoCellAnchor>
  <xdr:twoCellAnchor editAs="oneCell">
    <xdr:from>
      <xdr:col>0</xdr:col>
      <xdr:colOff>19050</xdr:colOff>
      <xdr:row>64</xdr:row>
      <xdr:rowOff>28575</xdr:rowOff>
    </xdr:from>
    <xdr:to>
      <xdr:col>8</xdr:col>
      <xdr:colOff>9525</xdr:colOff>
      <xdr:row>102</xdr:row>
      <xdr:rowOff>57150</xdr:rowOff>
    </xdr:to>
    <xdr:pic>
      <xdr:nvPicPr>
        <xdr:cNvPr id="5"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19050" y="12115800"/>
          <a:ext cx="8582025" cy="6543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63</xdr:row>
      <xdr:rowOff>0</xdr:rowOff>
    </xdr:from>
    <xdr:to>
      <xdr:col>7</xdr:col>
      <xdr:colOff>1123950</xdr:colOff>
      <xdr:row>91</xdr:row>
      <xdr:rowOff>142875</xdr:rowOff>
    </xdr:to>
    <xdr:pic>
      <xdr:nvPicPr>
        <xdr:cNvPr id="107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14163675"/>
          <a:ext cx="8582025" cy="6543675"/>
        </a:xfrm>
        <a:prstGeom prst="rect">
          <a:avLst/>
        </a:prstGeom>
        <a:noFill/>
        <a:ln w="9525">
          <a:noFill/>
          <a:miter lim="800000"/>
          <a:headEnd/>
          <a:tailEnd/>
        </a:ln>
      </xdr:spPr>
    </xdr:pic>
    <xdr:clientData/>
  </xdr:twoCellAnchor>
  <xdr:twoCellAnchor editAs="oneCell">
    <xdr:from>
      <xdr:col>0</xdr:col>
      <xdr:colOff>0</xdr:colOff>
      <xdr:row>91</xdr:row>
      <xdr:rowOff>114300</xdr:rowOff>
    </xdr:from>
    <xdr:to>
      <xdr:col>7</xdr:col>
      <xdr:colOff>1123950</xdr:colOff>
      <xdr:row>121</xdr:row>
      <xdr:rowOff>28575</xdr:rowOff>
    </xdr:to>
    <xdr:pic>
      <xdr:nvPicPr>
        <xdr:cNvPr id="108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21431250"/>
          <a:ext cx="8582025" cy="67722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ason.Rusten/Local%20Settings/Temporary%20Internet%20Files/Content.Outlook/5W1DFQVB/Jason's%20Budget%20Justificatio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and Summary"/>
      <sheetName val="SF-424A (Rev. 4-92) "/>
      <sheetName val="SF-424A"/>
      <sheetName val="a. Personnel"/>
      <sheetName val="b. Fringe Benefits"/>
      <sheetName val="c. Travel"/>
      <sheetName val="d. Equipment"/>
      <sheetName val="e. Supplies"/>
      <sheetName val="f. Contractual"/>
      <sheetName val="g. Construction"/>
      <sheetName val="h. Other"/>
      <sheetName val="i. Indirect Costs"/>
      <sheetName val="Cost Share"/>
    </sheetNames>
    <sheetDataSet>
      <sheetData sheetId="0">
        <row r="1">
          <cell r="I1" t="str">
            <v>XX/XX/XX   V 1.0</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dimension ref="A1:I83"/>
  <sheetViews>
    <sheetView showGridLines="0" tabSelected="1" zoomScale="90" zoomScaleNormal="90" workbookViewId="0">
      <selection activeCell="G11" sqref="G11"/>
    </sheetView>
  </sheetViews>
  <sheetFormatPr defaultColWidth="9.140625" defaultRowHeight="12.75"/>
  <cols>
    <col min="1" max="1" width="24.140625" style="2" customWidth="1"/>
    <col min="2" max="2" width="23.7109375" style="2" customWidth="1"/>
    <col min="3" max="3" width="21.85546875" style="2" customWidth="1"/>
    <col min="4" max="4" width="24" style="2" customWidth="1"/>
    <col min="5" max="5" width="20.85546875" style="1" customWidth="1"/>
    <col min="6" max="6" width="14.5703125" style="1" customWidth="1"/>
    <col min="7" max="7" width="54.28515625" style="3" customWidth="1"/>
    <col min="8" max="21" width="9.28515625" style="1" customWidth="1"/>
    <col min="22" max="16384" width="9.140625" style="1"/>
  </cols>
  <sheetData>
    <row r="1" spans="1:9" s="3" customFormat="1" ht="15.75" customHeight="1">
      <c r="A1" s="759" t="s">
        <v>171</v>
      </c>
      <c r="B1" s="759"/>
      <c r="C1" s="759"/>
      <c r="D1" s="449"/>
      <c r="E1" s="759" t="s">
        <v>277</v>
      </c>
      <c r="F1" s="759"/>
      <c r="G1" s="581" t="s">
        <v>248</v>
      </c>
    </row>
    <row r="2" spans="1:9" s="9" customFormat="1" ht="18">
      <c r="A2" s="754" t="s">
        <v>144</v>
      </c>
      <c r="B2" s="754"/>
      <c r="C2" s="754"/>
      <c r="D2" s="754"/>
      <c r="E2" s="754"/>
      <c r="F2" s="754"/>
      <c r="G2" s="754"/>
    </row>
    <row r="3" spans="1:9" s="4" customFormat="1" ht="27" customHeight="1">
      <c r="A3" s="18" t="s">
        <v>172</v>
      </c>
      <c r="B3" s="755"/>
      <c r="C3" s="756"/>
      <c r="D3" s="757" t="s">
        <v>247</v>
      </c>
      <c r="E3" s="757"/>
      <c r="F3" s="757"/>
      <c r="G3" s="580"/>
    </row>
    <row r="4" spans="1:9" s="4" customFormat="1" ht="31.5" customHeight="1">
      <c r="A4" s="18" t="s">
        <v>151</v>
      </c>
      <c r="B4" s="755"/>
      <c r="C4" s="756"/>
      <c r="D4" s="757" t="s">
        <v>191</v>
      </c>
      <c r="E4" s="757"/>
      <c r="F4" s="757"/>
      <c r="G4" s="582" t="s">
        <v>192</v>
      </c>
    </row>
    <row r="5" spans="1:9" s="4" customFormat="1" ht="8.25" customHeight="1" thickBot="1">
      <c r="A5" s="7"/>
      <c r="B5" s="17"/>
      <c r="C5" s="17"/>
      <c r="D5" s="7"/>
      <c r="E5" s="7"/>
      <c r="F5" s="7"/>
      <c r="G5" s="16"/>
    </row>
    <row r="6" spans="1:9" s="178" customFormat="1" ht="33" customHeight="1" thickBot="1">
      <c r="A6" s="763" t="s">
        <v>276</v>
      </c>
      <c r="B6" s="764"/>
      <c r="C6" s="764"/>
      <c r="D6" s="764"/>
      <c r="E6" s="764"/>
      <c r="F6" s="764"/>
      <c r="G6" s="765"/>
    </row>
    <row r="7" spans="1:9" s="179" customFormat="1" ht="313.5" customHeight="1" thickBot="1">
      <c r="A7" s="766" t="s">
        <v>275</v>
      </c>
      <c r="B7" s="767"/>
      <c r="C7" s="767"/>
      <c r="D7" s="767"/>
      <c r="E7" s="767"/>
      <c r="F7" s="767"/>
      <c r="G7" s="768"/>
    </row>
    <row r="8" spans="1:9" s="100" customFormat="1" ht="8.25" customHeight="1">
      <c r="A8" s="173"/>
      <c r="B8" s="173"/>
      <c r="C8" s="173"/>
      <c r="D8" s="173"/>
      <c r="E8" s="173"/>
      <c r="F8" s="173"/>
      <c r="G8" s="174"/>
    </row>
    <row r="9" spans="1:9" s="100" customFormat="1" ht="30.75" customHeight="1" thickBot="1">
      <c r="A9" s="769" t="s">
        <v>269</v>
      </c>
      <c r="B9" s="769"/>
      <c r="C9" s="769"/>
      <c r="D9" s="769"/>
      <c r="E9" s="769"/>
      <c r="F9" s="769"/>
      <c r="G9" s="769"/>
    </row>
    <row r="10" spans="1:9" s="175" customFormat="1" ht="26.25" thickBot="1">
      <c r="A10" s="66" t="s">
        <v>111</v>
      </c>
      <c r="B10" s="67" t="s">
        <v>173</v>
      </c>
      <c r="C10" s="68" t="s">
        <v>174</v>
      </c>
      <c r="D10" s="69" t="s">
        <v>175</v>
      </c>
      <c r="E10" s="40" t="s">
        <v>100</v>
      </c>
      <c r="F10" s="40" t="s">
        <v>101</v>
      </c>
      <c r="G10" s="22" t="s">
        <v>152</v>
      </c>
      <c r="H10" s="424"/>
      <c r="I10" s="424"/>
    </row>
    <row r="11" spans="1:9" s="100" customFormat="1" ht="30" customHeight="1">
      <c r="A11" s="70" t="s">
        <v>92</v>
      </c>
      <c r="B11" s="328">
        <f>'a. Personnel'!E180</f>
        <v>0</v>
      </c>
      <c r="C11" s="329">
        <f>'a. Personnel'!H180</f>
        <v>0</v>
      </c>
      <c r="D11" s="330">
        <f>'a. Personnel'!K180</f>
        <v>0</v>
      </c>
      <c r="E11" s="331">
        <f t="shared" ref="E11:E21" si="0">SUM(B11:D11)</f>
        <v>0</v>
      </c>
      <c r="F11" s="162" t="str">
        <f>IFERROR(E11/$E$24,"")</f>
        <v/>
      </c>
      <c r="G11" s="591"/>
      <c r="H11" s="425"/>
      <c r="I11" s="426"/>
    </row>
    <row r="12" spans="1:9" s="100" customFormat="1" ht="30.75" customHeight="1">
      <c r="A12" s="71" t="s">
        <v>93</v>
      </c>
      <c r="B12" s="332">
        <f>'b. Fringe Benefits'!D10</f>
        <v>0</v>
      </c>
      <c r="C12" s="333">
        <f>'b. Fringe Benefits'!E10</f>
        <v>0</v>
      </c>
      <c r="D12" s="334">
        <f>'b. Fringe Benefits'!F10</f>
        <v>0</v>
      </c>
      <c r="E12" s="331">
        <f t="shared" si="0"/>
        <v>0</v>
      </c>
      <c r="F12" s="162" t="str">
        <f>IFERROR(E12/$E$24,"")</f>
        <v/>
      </c>
      <c r="G12" s="592"/>
      <c r="H12" s="425"/>
      <c r="I12" s="426"/>
    </row>
    <row r="13" spans="1:9" s="100" customFormat="1" ht="28.5" customHeight="1">
      <c r="A13" s="71" t="s">
        <v>94</v>
      </c>
      <c r="B13" s="332">
        <f>'c. Travel'!G48</f>
        <v>0</v>
      </c>
      <c r="C13" s="333">
        <f>'c. Travel'!G91</f>
        <v>0</v>
      </c>
      <c r="D13" s="334">
        <f>'c. Travel'!G134</f>
        <v>0</v>
      </c>
      <c r="E13" s="331">
        <f t="shared" si="0"/>
        <v>0</v>
      </c>
      <c r="F13" s="162" t="str">
        <f>IFERROR(E13/$E$24,"")</f>
        <v/>
      </c>
      <c r="G13" s="592"/>
      <c r="H13" s="425"/>
      <c r="I13" s="426"/>
    </row>
    <row r="14" spans="1:9" s="100" customFormat="1" ht="27.75" customHeight="1">
      <c r="A14" s="71" t="s">
        <v>95</v>
      </c>
      <c r="B14" s="332">
        <f>'d. Equipment'!D56</f>
        <v>0</v>
      </c>
      <c r="C14" s="333">
        <f>'d. Equipment'!D107</f>
        <v>0</v>
      </c>
      <c r="D14" s="334">
        <f>'d. Equipment'!D158</f>
        <v>0</v>
      </c>
      <c r="E14" s="331">
        <f t="shared" si="0"/>
        <v>0</v>
      </c>
      <c r="F14" s="162" t="str">
        <f>IFERROR(E14/$E$24,"")</f>
        <v/>
      </c>
      <c r="G14" s="592"/>
      <c r="H14" s="425"/>
      <c r="I14" s="426"/>
    </row>
    <row r="15" spans="1:9" s="100" customFormat="1" ht="29.25" customHeight="1">
      <c r="A15" s="71" t="s">
        <v>96</v>
      </c>
      <c r="B15" s="332">
        <f>'e. Supplies'!D80</f>
        <v>0</v>
      </c>
      <c r="C15" s="333">
        <f>'e. Supplies'!D153</f>
        <v>0</v>
      </c>
      <c r="D15" s="334">
        <f>'e. Supplies'!D226</f>
        <v>0</v>
      </c>
      <c r="E15" s="331">
        <f t="shared" si="0"/>
        <v>0</v>
      </c>
      <c r="F15" s="162" t="str">
        <f>IFERROR(E15/$E$24,"")</f>
        <v/>
      </c>
      <c r="G15" s="592"/>
      <c r="H15" s="425"/>
      <c r="I15" s="426"/>
    </row>
    <row r="16" spans="1:9" s="100" customFormat="1">
      <c r="A16" s="72" t="s">
        <v>134</v>
      </c>
      <c r="B16" s="332"/>
      <c r="C16" s="333"/>
      <c r="D16" s="334"/>
      <c r="E16" s="335"/>
      <c r="F16" s="134"/>
      <c r="G16" s="593"/>
      <c r="H16" s="427"/>
      <c r="I16" s="426"/>
    </row>
    <row r="17" spans="1:9" s="100" customFormat="1">
      <c r="A17" s="132" t="s">
        <v>168</v>
      </c>
      <c r="B17" s="336">
        <f>'f. Contractual'!C21</f>
        <v>0</v>
      </c>
      <c r="C17" s="337">
        <f>'f. Contractual'!D21</f>
        <v>0</v>
      </c>
      <c r="D17" s="338">
        <f>'f. Contractual'!E21</f>
        <v>0</v>
      </c>
      <c r="E17" s="339">
        <f>SUM(B17:D17)</f>
        <v>0</v>
      </c>
      <c r="F17" s="136" t="str">
        <f t="shared" ref="F17:F23" si="1">IFERROR(E17/$E$24,"")</f>
        <v/>
      </c>
      <c r="G17" s="592"/>
      <c r="H17" s="425"/>
      <c r="I17" s="426"/>
    </row>
    <row r="18" spans="1:9" s="100" customFormat="1">
      <c r="A18" s="132" t="s">
        <v>292</v>
      </c>
      <c r="B18" s="340">
        <f>'f. Contractual'!C48</f>
        <v>0</v>
      </c>
      <c r="C18" s="341">
        <f>'f. Contractual'!D48</f>
        <v>0</v>
      </c>
      <c r="D18" s="342">
        <f>'f. Contractual'!E48</f>
        <v>0</v>
      </c>
      <c r="E18" s="339">
        <f t="shared" si="0"/>
        <v>0</v>
      </c>
      <c r="F18" s="136" t="str">
        <f t="shared" si="1"/>
        <v/>
      </c>
      <c r="G18" s="592"/>
      <c r="H18" s="425"/>
      <c r="I18" s="426"/>
    </row>
    <row r="19" spans="1:9" s="100" customFormat="1">
      <c r="A19" s="132" t="s">
        <v>169</v>
      </c>
      <c r="B19" s="340">
        <f>'f. Contractual'!C35</f>
        <v>0</v>
      </c>
      <c r="C19" s="341">
        <f>'f. Contractual'!D35</f>
        <v>0</v>
      </c>
      <c r="D19" s="342">
        <f>'f. Contractual'!E35</f>
        <v>0</v>
      </c>
      <c r="E19" s="339">
        <f t="shared" si="0"/>
        <v>0</v>
      </c>
      <c r="F19" s="136" t="str">
        <f t="shared" si="1"/>
        <v/>
      </c>
      <c r="G19" s="592"/>
      <c r="H19" s="425"/>
      <c r="I19" s="426"/>
    </row>
    <row r="20" spans="1:9" s="100" customFormat="1" ht="18.75" customHeight="1">
      <c r="A20" s="133" t="s">
        <v>170</v>
      </c>
      <c r="B20" s="328">
        <f>SUM(B17:B19)</f>
        <v>0</v>
      </c>
      <c r="C20" s="329">
        <f t="shared" ref="C20:E20" si="2">SUM(C17:C19)</f>
        <v>0</v>
      </c>
      <c r="D20" s="330">
        <f t="shared" si="2"/>
        <v>0</v>
      </c>
      <c r="E20" s="331">
        <f t="shared" si="2"/>
        <v>0</v>
      </c>
      <c r="F20" s="162" t="str">
        <f t="shared" si="1"/>
        <v/>
      </c>
      <c r="G20" s="592"/>
      <c r="H20" s="425"/>
      <c r="I20" s="426"/>
    </row>
    <row r="21" spans="1:9" s="100" customFormat="1" ht="32.25" customHeight="1">
      <c r="A21" s="73" t="s">
        <v>97</v>
      </c>
      <c r="B21" s="328">
        <f>'g. Construction'!B16</f>
        <v>0</v>
      </c>
      <c r="C21" s="329">
        <f>'g. Construction'!B24</f>
        <v>0</v>
      </c>
      <c r="D21" s="330">
        <f>'g. Construction'!B32</f>
        <v>0</v>
      </c>
      <c r="E21" s="331">
        <f t="shared" si="0"/>
        <v>0</v>
      </c>
      <c r="F21" s="162" t="str">
        <f t="shared" si="1"/>
        <v/>
      </c>
      <c r="G21" s="592"/>
      <c r="H21" s="425"/>
      <c r="I21" s="426"/>
    </row>
    <row r="22" spans="1:9" s="100" customFormat="1" ht="29.25" customHeight="1">
      <c r="A22" s="71" t="s">
        <v>98</v>
      </c>
      <c r="B22" s="332">
        <f>'h. Other'!B44</f>
        <v>0</v>
      </c>
      <c r="C22" s="333">
        <f>'h. Other'!B67</f>
        <v>0</v>
      </c>
      <c r="D22" s="334">
        <f>'h. Other'!B90</f>
        <v>0</v>
      </c>
      <c r="E22" s="331">
        <f>SUM(B22:D22)</f>
        <v>0</v>
      </c>
      <c r="F22" s="162" t="str">
        <f t="shared" si="1"/>
        <v/>
      </c>
      <c r="G22" s="592"/>
      <c r="H22" s="425"/>
      <c r="I22" s="426"/>
    </row>
    <row r="23" spans="1:9" s="100" customFormat="1" ht="30.75" customHeight="1">
      <c r="A23" s="71" t="s">
        <v>99</v>
      </c>
      <c r="B23" s="332">
        <f>'i. Indirect Costs'!D9</f>
        <v>0</v>
      </c>
      <c r="C23" s="333">
        <f>'i. Indirect Costs'!E9</f>
        <v>0</v>
      </c>
      <c r="D23" s="334">
        <f>'i. Indirect Costs'!F9</f>
        <v>0</v>
      </c>
      <c r="E23" s="331">
        <f>SUM(B23:D23)</f>
        <v>0</v>
      </c>
      <c r="F23" s="162" t="str">
        <f t="shared" si="1"/>
        <v/>
      </c>
      <c r="G23" s="592"/>
      <c r="H23" s="425"/>
      <c r="I23" s="426"/>
    </row>
    <row r="24" spans="1:9" s="100" customFormat="1" ht="26.25" customHeight="1" thickBot="1">
      <c r="A24" s="74" t="s">
        <v>112</v>
      </c>
      <c r="B24" s="304">
        <f>SUM(B11:B15,B20:B23)</f>
        <v>0</v>
      </c>
      <c r="C24" s="343">
        <f>SUM(C11:C15,C20:C23)</f>
        <v>0</v>
      </c>
      <c r="D24" s="344">
        <f t="shared" ref="D24" si="3">SUM(D11:D15,D20:D23)</f>
        <v>0</v>
      </c>
      <c r="E24" s="345">
        <f>SUM(E11:E15,E20:E23)</f>
        <v>0</v>
      </c>
      <c r="F24" s="135" t="str">
        <f>IFERROR(SUM(F11:F23)-F20,"")</f>
        <v/>
      </c>
      <c r="G24" s="594"/>
      <c r="H24" s="425"/>
      <c r="I24" s="426"/>
    </row>
    <row r="25" spans="1:9" s="100" customFormat="1" ht="53.25" customHeight="1">
      <c r="A25" s="173"/>
      <c r="B25" s="173"/>
      <c r="C25" s="173"/>
      <c r="D25" s="173"/>
      <c r="G25" s="93"/>
      <c r="H25" s="426"/>
      <c r="I25" s="426"/>
    </row>
    <row r="26" spans="1:9" s="100" customFormat="1" ht="15.75" thickBot="1">
      <c r="A26" s="758" t="s">
        <v>237</v>
      </c>
      <c r="B26" s="758"/>
      <c r="C26" s="758"/>
      <c r="D26" s="21"/>
      <c r="E26" s="13"/>
      <c r="F26" s="21"/>
      <c r="G26" s="93"/>
      <c r="H26" s="426"/>
      <c r="I26" s="426"/>
    </row>
    <row r="27" spans="1:9" s="100" customFormat="1" ht="178.5" customHeight="1" thickBot="1">
      <c r="A27" s="760"/>
      <c r="B27" s="761"/>
      <c r="C27" s="761"/>
      <c r="D27" s="761"/>
      <c r="E27" s="761"/>
      <c r="F27" s="761"/>
      <c r="G27" s="762"/>
    </row>
    <row r="28" spans="1:9" s="100" customFormat="1">
      <c r="A28" s="173"/>
      <c r="B28" s="173"/>
      <c r="C28" s="173"/>
      <c r="D28" s="173"/>
      <c r="G28" s="93"/>
    </row>
    <row r="29" spans="1:9" s="100" customFormat="1">
      <c r="A29" s="173"/>
      <c r="B29" s="173"/>
      <c r="C29" s="173"/>
      <c r="D29" s="173"/>
      <c r="G29" s="93"/>
    </row>
    <row r="30" spans="1:9" s="100" customFormat="1">
      <c r="A30" s="173"/>
      <c r="B30" s="173"/>
      <c r="C30" s="173"/>
      <c r="D30" s="173"/>
      <c r="G30" s="93"/>
    </row>
    <row r="31" spans="1:9" s="100" customFormat="1">
      <c r="A31" s="176"/>
      <c r="B31" s="176"/>
      <c r="C31" s="176"/>
      <c r="D31" s="176"/>
      <c r="G31" s="93"/>
    </row>
    <row r="32" spans="1:9" s="100" customFormat="1">
      <c r="A32" s="173"/>
      <c r="B32" s="173"/>
      <c r="C32" s="173"/>
      <c r="D32" s="173"/>
      <c r="G32" s="93"/>
    </row>
    <row r="33" spans="1:7" s="100" customFormat="1">
      <c r="A33" s="173"/>
      <c r="B33" s="173"/>
      <c r="C33" s="173"/>
      <c r="D33" s="173"/>
      <c r="G33" s="93"/>
    </row>
    <row r="34" spans="1:7" s="100" customFormat="1">
      <c r="A34" s="173"/>
      <c r="B34" s="173"/>
      <c r="C34" s="173"/>
      <c r="D34" s="173"/>
      <c r="G34" s="93"/>
    </row>
    <row r="35" spans="1:7" s="100" customFormat="1">
      <c r="A35" s="173"/>
      <c r="B35" s="173"/>
      <c r="C35" s="173"/>
      <c r="D35" s="173"/>
      <c r="G35" s="93"/>
    </row>
    <row r="36" spans="1:7" s="100" customFormat="1">
      <c r="A36" s="173"/>
      <c r="B36" s="173"/>
      <c r="C36" s="173"/>
      <c r="D36" s="173"/>
      <c r="G36" s="93"/>
    </row>
    <row r="37" spans="1:7" s="100" customFormat="1">
      <c r="A37" s="173"/>
      <c r="B37" s="173"/>
      <c r="C37" s="173"/>
      <c r="D37" s="173"/>
      <c r="G37" s="93"/>
    </row>
    <row r="38" spans="1:7" s="100" customFormat="1">
      <c r="A38" s="173"/>
      <c r="B38" s="173"/>
      <c r="C38" s="173"/>
      <c r="D38" s="173"/>
      <c r="G38" s="93"/>
    </row>
    <row r="39" spans="1:7" s="100" customFormat="1">
      <c r="A39" s="173"/>
      <c r="B39" s="173"/>
      <c r="C39" s="173"/>
      <c r="D39" s="173"/>
      <c r="G39" s="93"/>
    </row>
    <row r="40" spans="1:7" s="100" customFormat="1">
      <c r="A40" s="173"/>
      <c r="B40" s="173"/>
      <c r="C40" s="173"/>
      <c r="D40" s="173"/>
      <c r="G40" s="93"/>
    </row>
    <row r="41" spans="1:7" s="100" customFormat="1">
      <c r="A41" s="173"/>
      <c r="B41" s="173"/>
      <c r="C41" s="173"/>
      <c r="D41" s="173"/>
      <c r="G41" s="93"/>
    </row>
    <row r="42" spans="1:7" s="100" customFormat="1">
      <c r="A42" s="173"/>
      <c r="B42" s="173"/>
      <c r="C42" s="173"/>
      <c r="D42" s="173"/>
      <c r="G42" s="93"/>
    </row>
    <row r="43" spans="1:7" s="100" customFormat="1">
      <c r="A43" s="173"/>
      <c r="B43" s="173"/>
      <c r="C43" s="173"/>
      <c r="D43" s="173"/>
      <c r="G43" s="93"/>
    </row>
    <row r="44" spans="1:7" s="100" customFormat="1">
      <c r="A44" s="173"/>
      <c r="B44" s="173"/>
      <c r="C44" s="173"/>
      <c r="D44" s="173"/>
      <c r="G44" s="93"/>
    </row>
    <row r="45" spans="1:7" s="100" customFormat="1">
      <c r="A45" s="173"/>
      <c r="B45" s="173"/>
      <c r="C45" s="173"/>
      <c r="D45" s="173"/>
      <c r="G45" s="93"/>
    </row>
    <row r="46" spans="1:7" s="100" customFormat="1">
      <c r="A46" s="173"/>
      <c r="B46" s="173"/>
      <c r="C46" s="173"/>
      <c r="D46" s="173"/>
      <c r="G46" s="93"/>
    </row>
    <row r="47" spans="1:7" s="100" customFormat="1">
      <c r="A47" s="173"/>
      <c r="B47" s="173"/>
      <c r="C47" s="173"/>
      <c r="D47" s="173"/>
      <c r="G47" s="93"/>
    </row>
    <row r="48" spans="1:7" s="100" customFormat="1">
      <c r="A48" s="173"/>
      <c r="B48" s="173"/>
      <c r="C48" s="173"/>
      <c r="D48" s="173"/>
      <c r="G48" s="93"/>
    </row>
    <row r="49" spans="1:7" s="100" customFormat="1">
      <c r="A49" s="173"/>
      <c r="B49" s="173"/>
      <c r="C49" s="173"/>
      <c r="D49" s="173"/>
      <c r="G49" s="93"/>
    </row>
    <row r="50" spans="1:7" s="100" customFormat="1">
      <c r="A50" s="173"/>
      <c r="B50" s="173"/>
      <c r="C50" s="173"/>
      <c r="D50" s="173"/>
      <c r="G50" s="93"/>
    </row>
    <row r="51" spans="1:7" s="100" customFormat="1">
      <c r="A51" s="173"/>
      <c r="B51" s="173"/>
      <c r="C51" s="173"/>
      <c r="D51" s="173"/>
      <c r="G51" s="93"/>
    </row>
    <row r="52" spans="1:7" s="100" customFormat="1">
      <c r="A52" s="173"/>
      <c r="B52" s="173"/>
      <c r="C52" s="173"/>
      <c r="D52" s="173"/>
      <c r="G52" s="93"/>
    </row>
    <row r="53" spans="1:7" s="100" customFormat="1">
      <c r="A53" s="173"/>
      <c r="B53" s="173"/>
      <c r="C53" s="173"/>
      <c r="D53" s="173"/>
      <c r="G53" s="93"/>
    </row>
    <row r="54" spans="1:7" s="100" customFormat="1">
      <c r="A54" s="173"/>
      <c r="B54" s="173"/>
      <c r="C54" s="173"/>
      <c r="D54" s="173"/>
      <c r="G54" s="93"/>
    </row>
    <row r="55" spans="1:7" s="100" customFormat="1">
      <c r="A55" s="173"/>
      <c r="B55" s="173"/>
      <c r="C55" s="173"/>
      <c r="D55" s="173"/>
      <c r="G55" s="93"/>
    </row>
    <row r="56" spans="1:7" s="100" customFormat="1">
      <c r="A56" s="173"/>
      <c r="B56" s="173"/>
      <c r="C56" s="173"/>
      <c r="D56" s="173"/>
      <c r="G56" s="93"/>
    </row>
    <row r="57" spans="1:7" s="100" customFormat="1">
      <c r="A57" s="173"/>
      <c r="B57" s="173"/>
      <c r="C57" s="173"/>
      <c r="D57" s="173"/>
      <c r="G57" s="93"/>
    </row>
    <row r="58" spans="1:7" s="100" customFormat="1">
      <c r="A58" s="173"/>
      <c r="B58" s="173"/>
      <c r="C58" s="173"/>
      <c r="D58" s="173"/>
      <c r="G58" s="93"/>
    </row>
    <row r="59" spans="1:7" s="100" customFormat="1">
      <c r="A59" s="173"/>
      <c r="B59" s="173"/>
      <c r="C59" s="173"/>
      <c r="D59" s="173"/>
      <c r="G59" s="93"/>
    </row>
    <row r="60" spans="1:7" s="100" customFormat="1">
      <c r="A60" s="173"/>
      <c r="B60" s="173"/>
      <c r="C60" s="173"/>
      <c r="D60" s="173"/>
      <c r="G60" s="93"/>
    </row>
    <row r="61" spans="1:7" s="100" customFormat="1">
      <c r="A61" s="173"/>
      <c r="B61" s="173"/>
      <c r="C61" s="173"/>
      <c r="D61" s="173"/>
      <c r="G61" s="93"/>
    </row>
    <row r="62" spans="1:7" s="100" customFormat="1">
      <c r="A62" s="173"/>
      <c r="B62" s="173"/>
      <c r="C62" s="173"/>
      <c r="D62" s="173"/>
      <c r="G62" s="93"/>
    </row>
    <row r="63" spans="1:7" s="100" customFormat="1">
      <c r="A63" s="173"/>
      <c r="B63" s="173"/>
      <c r="C63" s="173"/>
      <c r="D63" s="173"/>
      <c r="G63" s="93"/>
    </row>
    <row r="64" spans="1:7" s="100" customFormat="1">
      <c r="A64" s="173"/>
      <c r="B64" s="173"/>
      <c r="C64" s="173"/>
      <c r="D64" s="173"/>
      <c r="G64" s="93"/>
    </row>
    <row r="65" spans="1:7" s="100" customFormat="1">
      <c r="A65" s="173"/>
      <c r="B65" s="173"/>
      <c r="C65" s="173"/>
      <c r="D65" s="173"/>
      <c r="G65" s="93"/>
    </row>
    <row r="66" spans="1:7" s="100" customFormat="1">
      <c r="A66" s="173"/>
      <c r="B66" s="173"/>
      <c r="C66" s="173"/>
      <c r="D66" s="173"/>
      <c r="G66" s="93"/>
    </row>
    <row r="67" spans="1:7" s="100" customFormat="1">
      <c r="A67" s="173"/>
      <c r="B67" s="173"/>
      <c r="C67" s="173"/>
      <c r="D67" s="173"/>
      <c r="G67" s="93"/>
    </row>
    <row r="68" spans="1:7" s="100" customFormat="1">
      <c r="A68" s="173"/>
      <c r="B68" s="173"/>
      <c r="C68" s="173"/>
      <c r="D68" s="173"/>
      <c r="G68" s="93"/>
    </row>
    <row r="69" spans="1:7" s="100" customFormat="1">
      <c r="A69" s="173"/>
      <c r="B69" s="173"/>
      <c r="C69" s="173"/>
      <c r="D69" s="173"/>
      <c r="G69" s="93"/>
    </row>
    <row r="70" spans="1:7" s="100" customFormat="1">
      <c r="A70" s="173"/>
      <c r="B70" s="173"/>
      <c r="C70" s="173"/>
      <c r="D70" s="173"/>
      <c r="G70" s="93"/>
    </row>
    <row r="71" spans="1:7" s="100" customFormat="1">
      <c r="A71" s="173"/>
      <c r="B71" s="173"/>
      <c r="C71" s="173"/>
      <c r="D71" s="173"/>
      <c r="G71" s="93"/>
    </row>
    <row r="72" spans="1:7" s="100" customFormat="1">
      <c r="A72" s="173"/>
      <c r="B72" s="173"/>
      <c r="C72" s="173"/>
      <c r="D72" s="173"/>
      <c r="G72" s="93"/>
    </row>
    <row r="73" spans="1:7" s="100" customFormat="1">
      <c r="A73" s="173"/>
      <c r="B73" s="173"/>
      <c r="C73" s="173"/>
      <c r="D73" s="173"/>
      <c r="G73" s="93"/>
    </row>
    <row r="74" spans="1:7" s="100" customFormat="1">
      <c r="A74" s="173"/>
      <c r="B74" s="173"/>
      <c r="C74" s="173"/>
      <c r="D74" s="173"/>
      <c r="G74" s="93"/>
    </row>
    <row r="75" spans="1:7" s="100" customFormat="1">
      <c r="A75" s="173"/>
      <c r="B75" s="173"/>
      <c r="C75" s="173"/>
      <c r="D75" s="173"/>
      <c r="G75" s="93"/>
    </row>
    <row r="76" spans="1:7" s="100" customFormat="1">
      <c r="A76" s="173"/>
      <c r="B76" s="173"/>
      <c r="C76" s="173"/>
      <c r="D76" s="173"/>
      <c r="G76" s="93"/>
    </row>
    <row r="77" spans="1:7" s="100" customFormat="1">
      <c r="A77" s="173"/>
      <c r="B77" s="173"/>
      <c r="C77" s="173"/>
      <c r="D77" s="173"/>
      <c r="G77" s="93"/>
    </row>
    <row r="78" spans="1:7" s="100" customFormat="1">
      <c r="A78" s="173"/>
      <c r="B78" s="173"/>
      <c r="C78" s="173"/>
      <c r="D78" s="173"/>
      <c r="G78" s="93"/>
    </row>
    <row r="79" spans="1:7" s="100" customFormat="1">
      <c r="A79" s="173"/>
      <c r="B79" s="173"/>
      <c r="C79" s="173"/>
      <c r="D79" s="173"/>
      <c r="G79" s="93"/>
    </row>
    <row r="80" spans="1:7" s="100" customFormat="1">
      <c r="A80" s="173"/>
      <c r="B80" s="173"/>
      <c r="C80" s="173"/>
      <c r="D80" s="173"/>
      <c r="G80" s="93"/>
    </row>
    <row r="81" spans="1:7" s="100" customFormat="1">
      <c r="A81" s="173"/>
      <c r="B81" s="173"/>
      <c r="C81" s="173"/>
      <c r="D81" s="173"/>
      <c r="G81" s="93"/>
    </row>
    <row r="82" spans="1:7" s="100" customFormat="1">
      <c r="A82" s="173"/>
      <c r="B82" s="173"/>
      <c r="C82" s="173"/>
      <c r="D82" s="173"/>
      <c r="G82" s="93"/>
    </row>
    <row r="83" spans="1:7" s="100" customFormat="1">
      <c r="A83" s="173"/>
      <c r="B83" s="173"/>
      <c r="C83" s="173"/>
      <c r="D83" s="173"/>
      <c r="G83" s="93"/>
    </row>
  </sheetData>
  <sheetProtection password="CC72" sheet="1" objects="1" scenarios="1" selectLockedCells="1"/>
  <customSheetViews>
    <customSheetView guid="{7A22A0F3-26C2-4F41-A45F-3AA4AB522C13}" showPageBreaks="1" printArea="1" topLeftCell="A7">
      <selection activeCell="A7" sqref="A7:G7"/>
      <rowBreaks count="1" manualBreakCount="1">
        <brk id="25" max="16383" man="1"/>
      </rowBreaks>
      <pageMargins left="0.5" right="0.5" top="0.25" bottom="0.25" header="0.5" footer="0.5"/>
      <printOptions horizontalCentered="1"/>
      <pageSetup scale="85" fitToHeight="2" orientation="landscape" horizontalDpi="300" verticalDpi="300" r:id="rId1"/>
      <headerFooter alignWithMargins="0"/>
    </customSheetView>
    <customSheetView guid="{640DA41A-A77A-482D-897F-55BCEE7E5329}" scale="130" showGridLines="0" printArea="1">
      <selection activeCell="A7" sqref="A7:G7"/>
      <rowBreaks count="1" manualBreakCount="1">
        <brk id="25" max="16383" man="1"/>
      </rowBreaks>
      <pageMargins left="0.5" right="0.5" top="0.25" bottom="0.25" header="0.5" footer="0.5"/>
      <printOptions horizontalCentered="1"/>
      <pageSetup scale="70" fitToHeight="2" orientation="landscape" horizontalDpi="300" verticalDpi="300" r:id="rId2"/>
      <headerFooter alignWithMargins="0"/>
    </customSheetView>
  </customSheetViews>
  <mergeCells count="12">
    <mergeCell ref="A27:G27"/>
    <mergeCell ref="B4:C4"/>
    <mergeCell ref="D4:F4"/>
    <mergeCell ref="A6:G6"/>
    <mergeCell ref="A7:G7"/>
    <mergeCell ref="A9:G9"/>
    <mergeCell ref="A2:G2"/>
    <mergeCell ref="B3:C3"/>
    <mergeCell ref="D3:F3"/>
    <mergeCell ref="A26:C26"/>
    <mergeCell ref="E1:F1"/>
    <mergeCell ref="A1:C1"/>
  </mergeCells>
  <phoneticPr fontId="2" type="noConversion"/>
  <printOptions horizontalCentered="1"/>
  <pageMargins left="0.5" right="0.5" top="0.25" bottom="0.25" header="0.5" footer="0.5"/>
  <pageSetup scale="65" fitToHeight="2" orientation="landscape" horizontalDpi="300" verticalDpi="300" r:id="rId3"/>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I37"/>
  <sheetViews>
    <sheetView showGridLines="0" zoomScale="95" zoomScaleNormal="95" workbookViewId="0">
      <pane ySplit="8" topLeftCell="A9" activePane="bottomLeft" state="frozen"/>
      <selection pane="bottomLeft" activeCell="A6" sqref="A6:D6"/>
    </sheetView>
  </sheetViews>
  <sheetFormatPr defaultColWidth="9.140625" defaultRowHeight="12.75"/>
  <cols>
    <col min="1" max="1" width="63" style="26" customWidth="1"/>
    <col min="2" max="2" width="18.5703125" style="137" customWidth="1"/>
    <col min="3" max="3" width="40.5703125" style="160" customWidth="1"/>
    <col min="4" max="4" width="50.85546875" style="48" customWidth="1"/>
    <col min="5" max="5" width="0.85546875" style="26" customWidth="1"/>
    <col min="6" max="16384" width="9.140625" style="26"/>
  </cols>
  <sheetData>
    <row r="1" spans="1:9" s="23" customFormat="1" ht="24.75" customHeight="1">
      <c r="A1" s="49" t="s">
        <v>171</v>
      </c>
      <c r="B1" s="569" t="s">
        <v>151</v>
      </c>
      <c r="C1" s="568">
        <f>'Instructions and Summary'!B4</f>
        <v>0</v>
      </c>
      <c r="D1" s="1076" t="str">
        <f>'Instructions and Summary'!G1</f>
        <v>XX/XX/XX   V 1.0</v>
      </c>
      <c r="E1" s="1116"/>
    </row>
    <row r="2" spans="1:9" s="42" customFormat="1" ht="18.75" thickBot="1">
      <c r="A2" s="1117" t="s">
        <v>97</v>
      </c>
      <c r="B2" s="1117"/>
      <c r="C2" s="1117"/>
      <c r="D2" s="1117"/>
    </row>
    <row r="3" spans="1:9" ht="126.75" customHeight="1" thickBot="1">
      <c r="A3" s="1120" t="s">
        <v>267</v>
      </c>
      <c r="B3" s="1081"/>
      <c r="C3" s="1081"/>
      <c r="D3" s="1082"/>
    </row>
    <row r="4" spans="1:9">
      <c r="A4" s="10"/>
    </row>
    <row r="5" spans="1:9" ht="19.5" customHeight="1" thickBot="1">
      <c r="A5" s="1119" t="s">
        <v>273</v>
      </c>
      <c r="B5" s="1119"/>
      <c r="C5" s="1119"/>
      <c r="D5" s="1119"/>
    </row>
    <row r="6" spans="1:9" ht="70.5" customHeight="1" thickBot="1">
      <c r="A6" s="1118" t="s">
        <v>236</v>
      </c>
      <c r="B6" s="1018"/>
      <c r="C6" s="1018"/>
      <c r="D6" s="1019"/>
    </row>
    <row r="7" spans="1:9" ht="20.25" customHeight="1" thickBot="1">
      <c r="A7" s="10"/>
    </row>
    <row r="8" spans="1:9" s="23" customFormat="1" ht="26.25" customHeight="1" thickBot="1">
      <c r="A8" s="242" t="s">
        <v>153</v>
      </c>
      <c r="B8" s="260" t="s">
        <v>154</v>
      </c>
      <c r="C8" s="261" t="s">
        <v>107</v>
      </c>
      <c r="D8" s="262" t="s">
        <v>228</v>
      </c>
    </row>
    <row r="9" spans="1:9" s="165" customFormat="1" ht="21" customHeight="1" thickBot="1">
      <c r="A9" s="263" t="s">
        <v>212</v>
      </c>
      <c r="B9" s="255">
        <v>28000</v>
      </c>
      <c r="C9" s="264" t="s">
        <v>1</v>
      </c>
      <c r="D9" s="254" t="s">
        <v>2</v>
      </c>
      <c r="E9" s="430"/>
      <c r="F9" s="430"/>
      <c r="G9" s="430"/>
      <c r="H9" s="430"/>
      <c r="I9" s="430"/>
    </row>
    <row r="10" spans="1:9" s="23" customFormat="1" ht="15.75" thickBot="1">
      <c r="A10" s="1023" t="s">
        <v>173</v>
      </c>
      <c r="B10" s="1024"/>
      <c r="C10" s="1024"/>
      <c r="D10" s="1025"/>
    </row>
    <row r="11" spans="1:9" s="75" customFormat="1" ht="29.25" customHeight="1">
      <c r="A11" s="438"/>
      <c r="B11" s="153"/>
      <c r="C11" s="444"/>
      <c r="D11" s="271"/>
      <c r="E11" s="26"/>
      <c r="F11" s="26"/>
      <c r="G11" s="26"/>
      <c r="H11" s="26"/>
      <c r="I11" s="26"/>
    </row>
    <row r="12" spans="1:9" s="75" customFormat="1" ht="29.25" customHeight="1">
      <c r="A12" s="439"/>
      <c r="B12" s="153"/>
      <c r="C12" s="445"/>
      <c r="D12" s="272"/>
      <c r="E12" s="26"/>
      <c r="F12" s="26"/>
      <c r="G12" s="26"/>
      <c r="H12" s="26"/>
      <c r="I12" s="26"/>
    </row>
    <row r="13" spans="1:9" s="75" customFormat="1" ht="29.25" customHeight="1">
      <c r="A13" s="439"/>
      <c r="B13" s="153"/>
      <c r="C13" s="445"/>
      <c r="D13" s="272"/>
      <c r="E13" s="26"/>
      <c r="F13" s="26"/>
      <c r="G13" s="26"/>
      <c r="H13" s="26"/>
      <c r="I13" s="26"/>
    </row>
    <row r="14" spans="1:9" s="75" customFormat="1" ht="29.25" customHeight="1">
      <c r="A14" s="439"/>
      <c r="B14" s="153"/>
      <c r="C14" s="445"/>
      <c r="D14" s="272"/>
      <c r="E14" s="26"/>
      <c r="F14" s="26"/>
      <c r="G14" s="26"/>
      <c r="H14" s="26"/>
      <c r="I14" s="26"/>
    </row>
    <row r="15" spans="1:9" s="75" customFormat="1" ht="29.25" customHeight="1" thickBot="1">
      <c r="A15" s="439"/>
      <c r="B15" s="153"/>
      <c r="C15" s="445"/>
      <c r="D15" s="272"/>
      <c r="E15" s="26"/>
      <c r="F15" s="26"/>
      <c r="G15" s="26"/>
      <c r="H15" s="26"/>
      <c r="I15" s="26"/>
    </row>
    <row r="16" spans="1:9" ht="13.5" thickBot="1">
      <c r="A16" s="299" t="s">
        <v>177</v>
      </c>
      <c r="B16" s="305">
        <f>SUM(B11:B15)</f>
        <v>0</v>
      </c>
      <c r="C16" s="1127"/>
      <c r="D16" s="1128"/>
    </row>
    <row r="17" spans="1:9" ht="17.25" customHeight="1" thickBot="1">
      <c r="A17" s="1073"/>
      <c r="B17" s="1074"/>
      <c r="C17" s="1074"/>
      <c r="D17" s="1075"/>
    </row>
    <row r="18" spans="1:9" s="23" customFormat="1" ht="15.75" thickBot="1">
      <c r="A18" s="1026" t="s">
        <v>174</v>
      </c>
      <c r="B18" s="1027"/>
      <c r="C18" s="1027"/>
      <c r="D18" s="1028"/>
    </row>
    <row r="19" spans="1:9" s="75" customFormat="1" ht="26.25" customHeight="1">
      <c r="A19" s="440"/>
      <c r="B19" s="145"/>
      <c r="C19" s="443"/>
      <c r="D19" s="273"/>
      <c r="E19" s="26"/>
      <c r="F19" s="26"/>
      <c r="G19" s="26"/>
      <c r="H19" s="26"/>
      <c r="I19" s="26"/>
    </row>
    <row r="20" spans="1:9" s="75" customFormat="1" ht="26.25" customHeight="1">
      <c r="A20" s="440"/>
      <c r="B20" s="145"/>
      <c r="C20" s="443"/>
      <c r="D20" s="273"/>
      <c r="E20" s="26"/>
      <c r="F20" s="26"/>
      <c r="G20" s="26"/>
      <c r="H20" s="26"/>
      <c r="I20" s="26"/>
    </row>
    <row r="21" spans="1:9" s="75" customFormat="1" ht="26.25" customHeight="1">
      <c r="A21" s="440"/>
      <c r="B21" s="145"/>
      <c r="C21" s="443"/>
      <c r="D21" s="273"/>
      <c r="E21" s="26"/>
      <c r="F21" s="26"/>
      <c r="G21" s="26"/>
      <c r="H21" s="26"/>
      <c r="I21" s="26"/>
    </row>
    <row r="22" spans="1:9" s="75" customFormat="1" ht="26.25" customHeight="1">
      <c r="A22" s="440"/>
      <c r="B22" s="145"/>
      <c r="C22" s="443"/>
      <c r="D22" s="273"/>
      <c r="E22" s="26"/>
      <c r="F22" s="26"/>
      <c r="G22" s="26"/>
      <c r="H22" s="26"/>
      <c r="I22" s="26"/>
    </row>
    <row r="23" spans="1:9" s="75" customFormat="1" ht="26.25" customHeight="1" thickBot="1">
      <c r="A23" s="440"/>
      <c r="B23" s="145"/>
      <c r="C23" s="443"/>
      <c r="D23" s="273"/>
      <c r="E23" s="26"/>
      <c r="F23" s="26"/>
      <c r="G23" s="26"/>
      <c r="H23" s="26"/>
      <c r="I23" s="26"/>
    </row>
    <row r="24" spans="1:9" ht="13.5" thickBot="1">
      <c r="A24" s="298" t="s">
        <v>178</v>
      </c>
      <c r="B24" s="309">
        <f>SUM(B19:B23)</f>
        <v>0</v>
      </c>
      <c r="C24" s="1121"/>
      <c r="D24" s="1122"/>
    </row>
    <row r="25" spans="1:9" ht="18.75" customHeight="1" thickBot="1">
      <c r="A25" s="1073"/>
      <c r="B25" s="1074"/>
      <c r="C25" s="1074"/>
      <c r="D25" s="1075"/>
    </row>
    <row r="26" spans="1:9" s="23" customFormat="1" ht="15.75" thickBot="1">
      <c r="A26" s="1020" t="s">
        <v>175</v>
      </c>
      <c r="B26" s="1021"/>
      <c r="C26" s="1021"/>
      <c r="D26" s="1022"/>
    </row>
    <row r="27" spans="1:9" s="75" customFormat="1" ht="27.75" customHeight="1">
      <c r="A27" s="441"/>
      <c r="B27" s="157"/>
      <c r="C27" s="442"/>
      <c r="D27" s="274"/>
      <c r="E27" s="26"/>
      <c r="F27" s="26"/>
      <c r="G27" s="26"/>
      <c r="H27" s="26"/>
      <c r="I27" s="26"/>
    </row>
    <row r="28" spans="1:9" s="75" customFormat="1" ht="27.75" customHeight="1">
      <c r="A28" s="441"/>
      <c r="B28" s="157"/>
      <c r="C28" s="442"/>
      <c r="D28" s="274"/>
      <c r="E28" s="26"/>
      <c r="F28" s="26"/>
      <c r="G28" s="26"/>
      <c r="H28" s="26"/>
      <c r="I28" s="26"/>
    </row>
    <row r="29" spans="1:9" s="75" customFormat="1" ht="27.75" customHeight="1">
      <c r="A29" s="441"/>
      <c r="B29" s="157"/>
      <c r="C29" s="442"/>
      <c r="D29" s="274"/>
      <c r="E29" s="26"/>
      <c r="F29" s="26"/>
      <c r="G29" s="26"/>
      <c r="H29" s="26"/>
      <c r="I29" s="26"/>
    </row>
    <row r="30" spans="1:9" s="75" customFormat="1" ht="27.75" customHeight="1">
      <c r="A30" s="441"/>
      <c r="B30" s="157"/>
      <c r="C30" s="442"/>
      <c r="D30" s="274"/>
      <c r="E30" s="26"/>
      <c r="F30" s="26"/>
      <c r="G30" s="26"/>
      <c r="H30" s="26"/>
      <c r="I30" s="26"/>
    </row>
    <row r="31" spans="1:9" s="75" customFormat="1" ht="27.75" customHeight="1" thickBot="1">
      <c r="A31" s="441"/>
      <c r="B31" s="157"/>
      <c r="C31" s="442"/>
      <c r="D31" s="274"/>
      <c r="E31" s="26"/>
      <c r="F31" s="26"/>
      <c r="G31" s="26"/>
      <c r="H31" s="26"/>
      <c r="I31" s="26"/>
    </row>
    <row r="32" spans="1:9" ht="13.5" thickBot="1">
      <c r="A32" s="296" t="s">
        <v>179</v>
      </c>
      <c r="B32" s="313">
        <f>SUM(B27:B31)</f>
        <v>0</v>
      </c>
      <c r="C32" s="1123"/>
      <c r="D32" s="1124"/>
    </row>
    <row r="33" spans="1:4" ht="13.5" thickBot="1">
      <c r="A33" s="1073"/>
      <c r="B33" s="1074"/>
      <c r="C33" s="1074"/>
      <c r="D33" s="1075"/>
    </row>
    <row r="34" spans="1:4" s="23" customFormat="1" ht="15.75" customHeight="1" thickBot="1">
      <c r="A34" s="297" t="s">
        <v>150</v>
      </c>
      <c r="B34" s="314">
        <f>-B32+B24+B16</f>
        <v>0</v>
      </c>
      <c r="C34" s="1125"/>
      <c r="D34" s="1126"/>
    </row>
    <row r="36" spans="1:4" ht="13.5" thickBot="1">
      <c r="A36" s="23" t="s">
        <v>237</v>
      </c>
    </row>
    <row r="37" spans="1:4" ht="156.75" customHeight="1" thickBot="1">
      <c r="A37" s="760"/>
      <c r="B37" s="761"/>
      <c r="C37" s="761"/>
      <c r="D37" s="762"/>
    </row>
  </sheetData>
  <sheetProtection password="CC72" sheet="1" objects="1" scenarios="1" selectLockedCells="1"/>
  <customSheetViews>
    <customSheetView guid="{7A22A0F3-26C2-4F41-A45F-3AA4AB522C13}" showPageBreaks="1" showGridLines="0" fitToPage="1" printArea="1">
      <selection activeCell="D1" sqref="D1"/>
      <pageMargins left="0.5" right="0.5" top="0.25" bottom="0.5" header="0.5" footer="0.25"/>
      <printOptions horizontalCentered="1"/>
      <pageSetup scale="84" fitToHeight="2" orientation="landscape" r:id="rId1"/>
      <headerFooter alignWithMargins="0">
        <oddFooter>&amp;Lg. Construction&amp;RPage &amp;P of &amp;N</oddFooter>
      </headerFooter>
    </customSheetView>
    <customSheetView guid="{640DA41A-A77A-482D-897F-55BCEE7E5329}" scale="95" showGridLines="0" fitToPage="1">
      <pane ySplit="8" topLeftCell="A9" activePane="bottomLeft" state="frozen"/>
      <selection pane="bottomLeft" activeCell="A13" sqref="A13"/>
      <pageMargins left="0.5" right="0.5" top="0.25" bottom="0.5" header="0.5" footer="0.25"/>
      <printOptions horizontalCentered="1"/>
      <pageSetup scale="74" fitToHeight="2" orientation="landscape" r:id="rId2"/>
      <headerFooter alignWithMargins="0">
        <oddFooter>&amp;Lg. Construction&amp;RPage &amp;P of &amp;N</oddFooter>
      </headerFooter>
    </customSheetView>
  </customSheetViews>
  <mergeCells count="16">
    <mergeCell ref="D1:E1"/>
    <mergeCell ref="A18:D18"/>
    <mergeCell ref="A26:D26"/>
    <mergeCell ref="A37:D37"/>
    <mergeCell ref="A2:D2"/>
    <mergeCell ref="A6:D6"/>
    <mergeCell ref="A5:D5"/>
    <mergeCell ref="A3:D3"/>
    <mergeCell ref="A10:D10"/>
    <mergeCell ref="C24:D24"/>
    <mergeCell ref="C32:D32"/>
    <mergeCell ref="C34:D34"/>
    <mergeCell ref="C16:D16"/>
    <mergeCell ref="A17:D17"/>
    <mergeCell ref="A25:D25"/>
    <mergeCell ref="A33:D33"/>
  </mergeCells>
  <phoneticPr fontId="2" type="noConversion"/>
  <conditionalFormatting sqref="C1">
    <cfRule type="beginsWith" dxfId="4" priority="1" operator="beginsWith" text="0">
      <formula>LEFT(C1,1)="0"</formula>
    </cfRule>
  </conditionalFormatting>
  <printOptions horizontalCentered="1"/>
  <pageMargins left="0.5" right="0.5" top="0.25" bottom="0.5" header="0.5" footer="0.25"/>
  <pageSetup scale="74" fitToHeight="2" orientation="landscape" r:id="rId3"/>
  <headerFooter alignWithMargins="0">
    <oddFooter>&amp;Lg. Construction&amp;RPage &amp;P of &amp;N</oddFooter>
  </headerFooter>
</worksheet>
</file>

<file path=xl/worksheets/sheet11.xml><?xml version="1.0" encoding="utf-8"?>
<worksheet xmlns="http://schemas.openxmlformats.org/spreadsheetml/2006/main" xmlns:r="http://schemas.openxmlformats.org/officeDocument/2006/relationships">
  <sheetPr codeName="Sheet9">
    <pageSetUpPr fitToPage="1"/>
  </sheetPr>
  <dimension ref="A1:J95"/>
  <sheetViews>
    <sheetView showGridLines="0" zoomScale="80" zoomScaleNormal="80" workbookViewId="0">
      <pane ySplit="19" topLeftCell="A20" activePane="bottomLeft" state="frozen"/>
      <selection pane="bottomLeft" activeCell="C34" sqref="C34"/>
    </sheetView>
  </sheetViews>
  <sheetFormatPr defaultColWidth="9.140625" defaultRowHeight="12.75"/>
  <cols>
    <col min="1" max="1" width="41.85546875" style="718" customWidth="1"/>
    <col min="2" max="2" width="19.42578125" style="749" customWidth="1"/>
    <col min="3" max="3" width="41.5703125" style="750" customWidth="1"/>
    <col min="4" max="4" width="14.42578125" style="750" customWidth="1"/>
    <col min="5" max="5" width="15.7109375" style="750" bestFit="1" customWidth="1"/>
    <col min="6" max="6" width="45" style="751" customWidth="1"/>
    <col min="7" max="7" width="0.85546875" style="718" customWidth="1"/>
    <col min="8" max="8" width="4.7109375" style="718" customWidth="1"/>
    <col min="9" max="9" width="17.85546875" style="718" customWidth="1"/>
    <col min="10" max="10" width="17.5703125" style="718" customWidth="1"/>
    <col min="11" max="16384" width="9.140625" style="718"/>
  </cols>
  <sheetData>
    <row r="1" spans="1:10" s="23" customFormat="1" ht="24.75" customHeight="1">
      <c r="A1" s="1072" t="s">
        <v>253</v>
      </c>
      <c r="B1" s="1072"/>
      <c r="C1" s="713">
        <f>'[1]Instructions and Summary'!B4</f>
        <v>0</v>
      </c>
      <c r="D1" s="713"/>
      <c r="E1" s="713"/>
      <c r="F1" s="1076" t="str">
        <f>'[1]Instructions and Summary'!I1</f>
        <v>XX/XX/XX   V 1.0</v>
      </c>
      <c r="G1" s="1116"/>
    </row>
    <row r="2" spans="1:10" s="25" customFormat="1" ht="23.25" customHeight="1" thickBot="1">
      <c r="A2" s="1070" t="s">
        <v>98</v>
      </c>
      <c r="B2" s="1070"/>
      <c r="C2" s="1070"/>
      <c r="D2" s="1070"/>
      <c r="E2" s="1070"/>
      <c r="F2" s="1070"/>
      <c r="G2" s="24"/>
      <c r="H2" s="24"/>
      <c r="I2" s="24"/>
    </row>
    <row r="3" spans="1:10">
      <c r="A3" s="1131" t="s">
        <v>294</v>
      </c>
      <c r="B3" s="1131"/>
      <c r="C3" s="1131"/>
      <c r="D3" s="1131"/>
      <c r="E3" s="1131"/>
      <c r="F3" s="1131"/>
      <c r="I3" s="1133" t="s">
        <v>278</v>
      </c>
      <c r="J3" s="1134"/>
    </row>
    <row r="4" spans="1:10" ht="15" customHeight="1">
      <c r="A4" s="1132"/>
      <c r="B4" s="1132"/>
      <c r="C4" s="1132"/>
      <c r="D4" s="1132"/>
      <c r="E4" s="1132"/>
      <c r="F4" s="1132"/>
      <c r="I4" s="719" t="s">
        <v>279</v>
      </c>
      <c r="J4" s="720">
        <f>SUMIFS($B$24:$B$90,$D$24:$D$90,"Yes",$E$24:$E$90,I4)</f>
        <v>0</v>
      </c>
    </row>
    <row r="5" spans="1:10" ht="15" customHeight="1">
      <c r="A5" s="1132"/>
      <c r="B5" s="1132"/>
      <c r="C5" s="1132"/>
      <c r="D5" s="1132"/>
      <c r="E5" s="1132"/>
      <c r="F5" s="1132"/>
      <c r="I5" s="719" t="s">
        <v>280</v>
      </c>
      <c r="J5" s="720">
        <f t="shared" ref="J5:J11" si="0">SUMIFS($B$24:$B$90,$D$24:$D$90,"Yes",$E$24:$E$90,I5)</f>
        <v>0</v>
      </c>
    </row>
    <row r="6" spans="1:10" ht="15" customHeight="1">
      <c r="A6" s="1132"/>
      <c r="B6" s="1132"/>
      <c r="C6" s="1132"/>
      <c r="D6" s="1132"/>
      <c r="E6" s="1132"/>
      <c r="F6" s="1132"/>
      <c r="I6" s="719" t="s">
        <v>281</v>
      </c>
      <c r="J6" s="720">
        <f t="shared" si="0"/>
        <v>0</v>
      </c>
    </row>
    <row r="7" spans="1:10" ht="15" customHeight="1">
      <c r="A7" s="1132"/>
      <c r="B7" s="1132"/>
      <c r="C7" s="1132"/>
      <c r="D7" s="1132"/>
      <c r="E7" s="1132"/>
      <c r="F7" s="1132"/>
      <c r="I7" s="719" t="s">
        <v>282</v>
      </c>
      <c r="J7" s="720">
        <f t="shared" si="0"/>
        <v>0</v>
      </c>
    </row>
    <row r="8" spans="1:10" ht="15" customHeight="1">
      <c r="A8" s="1132"/>
      <c r="B8" s="1132"/>
      <c r="C8" s="1132"/>
      <c r="D8" s="1132"/>
      <c r="E8" s="1132"/>
      <c r="F8" s="1132"/>
      <c r="I8" s="719" t="s">
        <v>283</v>
      </c>
      <c r="J8" s="720">
        <f t="shared" si="0"/>
        <v>0</v>
      </c>
    </row>
    <row r="9" spans="1:10" ht="15" customHeight="1">
      <c r="A9" s="1132"/>
      <c r="B9" s="1132"/>
      <c r="C9" s="1132"/>
      <c r="D9" s="1132"/>
      <c r="E9" s="1132"/>
      <c r="F9" s="1132"/>
      <c r="I9" s="719" t="s">
        <v>284</v>
      </c>
      <c r="J9" s="720">
        <f t="shared" si="0"/>
        <v>0</v>
      </c>
    </row>
    <row r="10" spans="1:10" ht="15" customHeight="1">
      <c r="A10" s="1132"/>
      <c r="B10" s="1132"/>
      <c r="C10" s="1132"/>
      <c r="D10" s="1132"/>
      <c r="E10" s="1132"/>
      <c r="F10" s="1132"/>
      <c r="I10" s="719" t="s">
        <v>291</v>
      </c>
      <c r="J10" s="720">
        <f t="shared" si="0"/>
        <v>0</v>
      </c>
    </row>
    <row r="11" spans="1:10" ht="15" customHeight="1">
      <c r="A11" s="1132"/>
      <c r="B11" s="1132"/>
      <c r="C11" s="1132"/>
      <c r="D11" s="1132"/>
      <c r="E11" s="1132"/>
      <c r="F11" s="1132"/>
      <c r="I11" s="719" t="s">
        <v>285</v>
      </c>
      <c r="J11" s="720">
        <f t="shared" si="0"/>
        <v>0</v>
      </c>
    </row>
    <row r="12" spans="1:10" ht="15" customHeight="1">
      <c r="A12" s="1132"/>
      <c r="B12" s="1132"/>
      <c r="C12" s="1132"/>
      <c r="D12" s="1132"/>
      <c r="E12" s="1132"/>
      <c r="F12" s="1132"/>
      <c r="I12" s="721" t="s">
        <v>286</v>
      </c>
      <c r="J12" s="752">
        <f>SUM(J4:J11)</f>
        <v>0</v>
      </c>
    </row>
    <row r="13" spans="1:10" ht="15" customHeight="1">
      <c r="A13" s="1132"/>
      <c r="B13" s="1132"/>
      <c r="C13" s="1132"/>
      <c r="D13" s="1132"/>
      <c r="E13" s="1132"/>
      <c r="F13" s="1132"/>
    </row>
    <row r="14" spans="1:10" ht="15" customHeight="1">
      <c r="A14" s="1132"/>
      <c r="B14" s="1132"/>
      <c r="C14" s="1132"/>
      <c r="D14" s="1132"/>
      <c r="E14" s="1132"/>
      <c r="F14" s="1132"/>
      <c r="I14" s="721" t="s">
        <v>288</v>
      </c>
      <c r="J14" s="720">
        <f>SUMIF(D24:D43, "Yes", B24:B43)</f>
        <v>0</v>
      </c>
    </row>
    <row r="15" spans="1:10" ht="15" customHeight="1">
      <c r="A15" s="1132"/>
      <c r="B15" s="1132"/>
      <c r="C15" s="1132"/>
      <c r="D15" s="1132"/>
      <c r="E15" s="1132"/>
      <c r="F15" s="1132"/>
      <c r="I15" s="721" t="s">
        <v>289</v>
      </c>
      <c r="J15" s="720">
        <f>SUMIF(D47:D66, "Yes", B47:B66)</f>
        <v>0</v>
      </c>
    </row>
    <row r="16" spans="1:10" ht="15" customHeight="1">
      <c r="A16" s="1132"/>
      <c r="B16" s="1132"/>
      <c r="C16" s="1132"/>
      <c r="D16" s="1132"/>
      <c r="E16" s="1132"/>
      <c r="F16" s="1132"/>
      <c r="I16" s="721" t="s">
        <v>290</v>
      </c>
      <c r="J16" s="720">
        <f>SUMIF(D70:D89, "Yes", B70:B89)</f>
        <v>0</v>
      </c>
    </row>
    <row r="17" spans="1:9" ht="84" customHeight="1">
      <c r="A17" s="1132"/>
      <c r="B17" s="1132"/>
      <c r="C17" s="1132"/>
      <c r="D17" s="1132"/>
      <c r="E17" s="1132"/>
      <c r="F17" s="1132"/>
    </row>
    <row r="18" spans="1:9" ht="13.5" thickBot="1">
      <c r="A18" s="382"/>
      <c r="B18" s="383"/>
      <c r="C18" s="383"/>
      <c r="D18" s="383"/>
      <c r="E18" s="383"/>
      <c r="F18" s="383"/>
    </row>
    <row r="19" spans="1:9" s="80" customFormat="1" ht="15.75" thickBot="1">
      <c r="A19" s="30" t="s">
        <v>127</v>
      </c>
      <c r="B19" s="50" t="s">
        <v>128</v>
      </c>
      <c r="C19" s="14" t="s">
        <v>107</v>
      </c>
      <c r="D19" s="570" t="s">
        <v>258</v>
      </c>
      <c r="E19" s="570" t="s">
        <v>287</v>
      </c>
      <c r="F19" s="15" t="s">
        <v>228</v>
      </c>
    </row>
    <row r="20" spans="1:9" ht="13.5" thickBot="1">
      <c r="A20" s="722" t="s">
        <v>213</v>
      </c>
      <c r="B20" s="723">
        <v>16000</v>
      </c>
      <c r="C20" s="724" t="s">
        <v>161</v>
      </c>
      <c r="D20" s="571" t="s">
        <v>260</v>
      </c>
      <c r="E20" s="571"/>
      <c r="F20" s="725" t="s">
        <v>162</v>
      </c>
    </row>
    <row r="21" spans="1:9" ht="13.5" thickBot="1">
      <c r="A21" s="256" t="s">
        <v>214</v>
      </c>
      <c r="B21" s="327">
        <v>10000</v>
      </c>
      <c r="C21" s="257" t="s">
        <v>159</v>
      </c>
      <c r="D21" s="571" t="s">
        <v>260</v>
      </c>
      <c r="E21" s="571"/>
      <c r="F21" s="258" t="s">
        <v>188</v>
      </c>
    </row>
    <row r="22" spans="1:9" ht="13.5" thickBot="1">
      <c r="A22" s="251" t="s">
        <v>215</v>
      </c>
      <c r="B22" s="255">
        <v>4000</v>
      </c>
      <c r="C22" s="259" t="s">
        <v>190</v>
      </c>
      <c r="D22" s="571" t="s">
        <v>259</v>
      </c>
      <c r="E22" s="571" t="s">
        <v>281</v>
      </c>
      <c r="F22" s="254" t="s">
        <v>189</v>
      </c>
    </row>
    <row r="23" spans="1:9" s="23" customFormat="1" ht="15.75" thickBot="1">
      <c r="A23" s="707"/>
      <c r="B23" s="708"/>
      <c r="C23" s="708" t="s">
        <v>173</v>
      </c>
      <c r="D23" s="708"/>
      <c r="E23" s="708"/>
      <c r="F23" s="709"/>
      <c r="I23" s="572" t="s">
        <v>259</v>
      </c>
    </row>
    <row r="24" spans="1:9">
      <c r="A24" s="680"/>
      <c r="B24" s="434"/>
      <c r="C24" s="682"/>
      <c r="D24" s="726"/>
      <c r="E24" s="726"/>
      <c r="F24" s="625"/>
      <c r="I24" s="431" t="s">
        <v>260</v>
      </c>
    </row>
    <row r="25" spans="1:9">
      <c r="A25" s="680"/>
      <c r="B25" s="434"/>
      <c r="C25" s="682"/>
      <c r="D25" s="726"/>
      <c r="E25" s="726"/>
      <c r="F25" s="625"/>
    </row>
    <row r="26" spans="1:9">
      <c r="A26" s="680"/>
      <c r="B26" s="434"/>
      <c r="C26" s="682"/>
      <c r="D26" s="726"/>
      <c r="E26" s="726"/>
      <c r="F26" s="625"/>
    </row>
    <row r="27" spans="1:9">
      <c r="A27" s="680"/>
      <c r="B27" s="434"/>
      <c r="C27" s="682"/>
      <c r="D27" s="726"/>
      <c r="E27" s="726"/>
      <c r="F27" s="625"/>
    </row>
    <row r="28" spans="1:9">
      <c r="A28" s="680"/>
      <c r="B28" s="434"/>
      <c r="C28" s="682"/>
      <c r="D28" s="726"/>
      <c r="E28" s="726"/>
      <c r="F28" s="625"/>
    </row>
    <row r="29" spans="1:9">
      <c r="A29" s="680"/>
      <c r="B29" s="434"/>
      <c r="C29" s="682"/>
      <c r="D29" s="726"/>
      <c r="E29" s="726"/>
      <c r="F29" s="625"/>
    </row>
    <row r="30" spans="1:9">
      <c r="A30" s="680"/>
      <c r="B30" s="434"/>
      <c r="C30" s="682"/>
      <c r="D30" s="726"/>
      <c r="E30" s="726"/>
      <c r="F30" s="625"/>
    </row>
    <row r="31" spans="1:9" ht="13.5" customHeight="1">
      <c r="A31" s="680"/>
      <c r="B31" s="434"/>
      <c r="C31" s="682"/>
      <c r="D31" s="726"/>
      <c r="E31" s="726"/>
      <c r="F31" s="625"/>
    </row>
    <row r="32" spans="1:9" ht="15.75" customHeight="1">
      <c r="A32" s="680"/>
      <c r="B32" s="434"/>
      <c r="C32" s="682"/>
      <c r="D32" s="726"/>
      <c r="E32" s="726"/>
      <c r="F32" s="625"/>
    </row>
    <row r="33" spans="1:6" ht="15.75" customHeight="1">
      <c r="A33" s="680"/>
      <c r="B33" s="434"/>
      <c r="C33" s="682"/>
      <c r="D33" s="726"/>
      <c r="E33" s="726"/>
      <c r="F33" s="625"/>
    </row>
    <row r="34" spans="1:6" ht="15.75" customHeight="1">
      <c r="A34" s="680"/>
      <c r="B34" s="434"/>
      <c r="C34" s="682"/>
      <c r="D34" s="726"/>
      <c r="E34" s="726"/>
      <c r="F34" s="625"/>
    </row>
    <row r="35" spans="1:6">
      <c r="A35" s="680"/>
      <c r="B35" s="434"/>
      <c r="C35" s="682"/>
      <c r="D35" s="726"/>
      <c r="E35" s="726"/>
      <c r="F35" s="625"/>
    </row>
    <row r="36" spans="1:6">
      <c r="A36" s="680"/>
      <c r="B36" s="434"/>
      <c r="C36" s="682"/>
      <c r="D36" s="726"/>
      <c r="E36" s="726"/>
      <c r="F36" s="625"/>
    </row>
    <row r="37" spans="1:6">
      <c r="A37" s="680"/>
      <c r="B37" s="434"/>
      <c r="C37" s="682"/>
      <c r="D37" s="726"/>
      <c r="E37" s="726"/>
      <c r="F37" s="625"/>
    </row>
    <row r="38" spans="1:6">
      <c r="A38" s="680"/>
      <c r="B38" s="434"/>
      <c r="C38" s="682"/>
      <c r="D38" s="726"/>
      <c r="E38" s="726"/>
      <c r="F38" s="625"/>
    </row>
    <row r="39" spans="1:6">
      <c r="A39" s="680"/>
      <c r="B39" s="434"/>
      <c r="C39" s="682"/>
      <c r="D39" s="726"/>
      <c r="E39" s="726"/>
      <c r="F39" s="625"/>
    </row>
    <row r="40" spans="1:6">
      <c r="A40" s="680"/>
      <c r="B40" s="434"/>
      <c r="C40" s="682"/>
      <c r="D40" s="726"/>
      <c r="E40" s="726"/>
      <c r="F40" s="625"/>
    </row>
    <row r="41" spans="1:6">
      <c r="A41" s="681"/>
      <c r="B41" s="727"/>
      <c r="C41" s="683"/>
      <c r="D41" s="728"/>
      <c r="E41" s="726"/>
      <c r="F41" s="623"/>
    </row>
    <row r="42" spans="1:6">
      <c r="A42" s="681"/>
      <c r="B42" s="727"/>
      <c r="C42" s="683"/>
      <c r="D42" s="728"/>
      <c r="E42" s="726"/>
      <c r="F42" s="623"/>
    </row>
    <row r="43" spans="1:6" ht="13.5" thickBot="1">
      <c r="A43" s="681"/>
      <c r="B43" s="727"/>
      <c r="C43" s="683"/>
      <c r="D43" s="728"/>
      <c r="E43" s="726"/>
      <c r="F43" s="623"/>
    </row>
    <row r="44" spans="1:6" ht="13.5" thickBot="1">
      <c r="A44" s="299" t="s">
        <v>177</v>
      </c>
      <c r="B44" s="305">
        <f>SUM(B24:B43)</f>
        <v>0</v>
      </c>
      <c r="C44" s="729"/>
      <c r="D44" s="730"/>
      <c r="E44" s="730"/>
      <c r="F44" s="731"/>
    </row>
    <row r="45" spans="1:6" ht="13.5" thickBot="1">
      <c r="A45" s="714"/>
      <c r="B45" s="715"/>
      <c r="C45" s="715"/>
      <c r="D45" s="715"/>
      <c r="E45" s="715"/>
      <c r="F45" s="716"/>
    </row>
    <row r="46" spans="1:6" s="23" customFormat="1" ht="15.75" thickBot="1">
      <c r="A46" s="710"/>
      <c r="B46" s="711"/>
      <c r="C46" s="711" t="s">
        <v>174</v>
      </c>
      <c r="D46" s="711"/>
      <c r="E46" s="711"/>
      <c r="F46" s="712"/>
    </row>
    <row r="47" spans="1:6">
      <c r="A47" s="684"/>
      <c r="B47" s="433"/>
      <c r="C47" s="687"/>
      <c r="D47" s="732"/>
      <c r="E47" s="733"/>
      <c r="F47" s="629"/>
    </row>
    <row r="48" spans="1:6">
      <c r="A48" s="685"/>
      <c r="B48" s="734"/>
      <c r="C48" s="688"/>
      <c r="D48" s="733"/>
      <c r="E48" s="733"/>
      <c r="F48" s="630"/>
    </row>
    <row r="49" spans="1:6">
      <c r="A49" s="685"/>
      <c r="B49" s="734"/>
      <c r="C49" s="688"/>
      <c r="D49" s="733"/>
      <c r="E49" s="733"/>
      <c r="F49" s="630"/>
    </row>
    <row r="50" spans="1:6">
      <c r="A50" s="685"/>
      <c r="B50" s="734"/>
      <c r="C50" s="688"/>
      <c r="D50" s="733"/>
      <c r="E50" s="733"/>
      <c r="F50" s="630"/>
    </row>
    <row r="51" spans="1:6">
      <c r="A51" s="685"/>
      <c r="B51" s="734"/>
      <c r="C51" s="688"/>
      <c r="D51" s="733"/>
      <c r="E51" s="733"/>
      <c r="F51" s="630"/>
    </row>
    <row r="52" spans="1:6">
      <c r="A52" s="685"/>
      <c r="B52" s="734"/>
      <c r="C52" s="688"/>
      <c r="D52" s="733"/>
      <c r="E52" s="733"/>
      <c r="F52" s="630"/>
    </row>
    <row r="53" spans="1:6">
      <c r="A53" s="685"/>
      <c r="B53" s="734"/>
      <c r="C53" s="688"/>
      <c r="D53" s="733"/>
      <c r="E53" s="733"/>
      <c r="F53" s="630"/>
    </row>
    <row r="54" spans="1:6" ht="15.75" customHeight="1">
      <c r="A54" s="685"/>
      <c r="B54" s="734"/>
      <c r="C54" s="688"/>
      <c r="D54" s="733"/>
      <c r="E54" s="733"/>
      <c r="F54" s="630"/>
    </row>
    <row r="55" spans="1:6" ht="15.75" customHeight="1">
      <c r="A55" s="685"/>
      <c r="B55" s="734"/>
      <c r="C55" s="688"/>
      <c r="D55" s="733"/>
      <c r="E55" s="733"/>
      <c r="F55" s="630"/>
    </row>
    <row r="56" spans="1:6" ht="15.75" customHeight="1">
      <c r="A56" s="685"/>
      <c r="B56" s="734"/>
      <c r="C56" s="688"/>
      <c r="D56" s="733"/>
      <c r="E56" s="733"/>
      <c r="F56" s="630"/>
    </row>
    <row r="57" spans="1:6" ht="15.75" customHeight="1">
      <c r="A57" s="685"/>
      <c r="B57" s="734"/>
      <c r="C57" s="688"/>
      <c r="D57" s="733"/>
      <c r="E57" s="733"/>
      <c r="F57" s="630"/>
    </row>
    <row r="58" spans="1:6">
      <c r="A58" s="685"/>
      <c r="B58" s="734"/>
      <c r="C58" s="688"/>
      <c r="D58" s="733"/>
      <c r="E58" s="733"/>
      <c r="F58" s="630"/>
    </row>
    <row r="59" spans="1:6">
      <c r="A59" s="685"/>
      <c r="B59" s="734"/>
      <c r="C59" s="688"/>
      <c r="D59" s="733"/>
      <c r="E59" s="733"/>
      <c r="F59" s="630"/>
    </row>
    <row r="60" spans="1:6">
      <c r="A60" s="685"/>
      <c r="B60" s="734"/>
      <c r="C60" s="688"/>
      <c r="D60" s="733"/>
      <c r="E60" s="733"/>
      <c r="F60" s="630"/>
    </row>
    <row r="61" spans="1:6">
      <c r="A61" s="685"/>
      <c r="B61" s="734"/>
      <c r="C61" s="688"/>
      <c r="D61" s="733"/>
      <c r="E61" s="733"/>
      <c r="F61" s="630"/>
    </row>
    <row r="62" spans="1:6">
      <c r="A62" s="685"/>
      <c r="B62" s="734"/>
      <c r="C62" s="688"/>
      <c r="D62" s="733"/>
      <c r="E62" s="733"/>
      <c r="F62" s="630"/>
    </row>
    <row r="63" spans="1:6">
      <c r="A63" s="685"/>
      <c r="B63" s="734"/>
      <c r="C63" s="688"/>
      <c r="D63" s="733"/>
      <c r="E63" s="733"/>
      <c r="F63" s="630"/>
    </row>
    <row r="64" spans="1:6">
      <c r="A64" s="686"/>
      <c r="B64" s="735"/>
      <c r="C64" s="689"/>
      <c r="D64" s="736"/>
      <c r="E64" s="733"/>
      <c r="F64" s="631"/>
    </row>
    <row r="65" spans="1:6">
      <c r="A65" s="686"/>
      <c r="B65" s="735"/>
      <c r="C65" s="689"/>
      <c r="D65" s="736"/>
      <c r="E65" s="733"/>
      <c r="F65" s="631"/>
    </row>
    <row r="66" spans="1:6" ht="13.5" thickBot="1">
      <c r="A66" s="686"/>
      <c r="B66" s="735"/>
      <c r="C66" s="689"/>
      <c r="D66" s="736"/>
      <c r="E66" s="733"/>
      <c r="F66" s="631"/>
    </row>
    <row r="67" spans="1:6" ht="13.5" thickBot="1">
      <c r="A67" s="298" t="s">
        <v>178</v>
      </c>
      <c r="B67" s="309">
        <f>SUM(B47:B66)</f>
        <v>0</v>
      </c>
      <c r="C67" s="737"/>
      <c r="D67" s="738"/>
      <c r="E67" s="738"/>
      <c r="F67" s="739"/>
    </row>
    <row r="68" spans="1:6" ht="13.5" thickBot="1">
      <c r="A68" s="714"/>
      <c r="B68" s="715"/>
      <c r="C68" s="715"/>
      <c r="D68" s="715"/>
      <c r="E68" s="715"/>
      <c r="F68" s="716"/>
    </row>
    <row r="69" spans="1:6" s="23" customFormat="1" ht="15.75" thickBot="1">
      <c r="A69" s="704"/>
      <c r="B69" s="705"/>
      <c r="C69" s="705" t="s">
        <v>175</v>
      </c>
      <c r="D69" s="705"/>
      <c r="E69" s="705"/>
      <c r="F69" s="706"/>
    </row>
    <row r="70" spans="1:6">
      <c r="A70" s="693"/>
      <c r="B70" s="740"/>
      <c r="C70" s="690"/>
      <c r="D70" s="741"/>
      <c r="E70" s="742"/>
      <c r="F70" s="635"/>
    </row>
    <row r="71" spans="1:6">
      <c r="A71" s="694"/>
      <c r="B71" s="743"/>
      <c r="C71" s="691"/>
      <c r="D71" s="742"/>
      <c r="E71" s="742"/>
      <c r="F71" s="636"/>
    </row>
    <row r="72" spans="1:6">
      <c r="A72" s="694"/>
      <c r="B72" s="743"/>
      <c r="C72" s="691"/>
      <c r="D72" s="742"/>
      <c r="E72" s="742"/>
      <c r="F72" s="636"/>
    </row>
    <row r="73" spans="1:6">
      <c r="A73" s="694"/>
      <c r="B73" s="743"/>
      <c r="C73" s="691"/>
      <c r="D73" s="742"/>
      <c r="E73" s="742"/>
      <c r="F73" s="636"/>
    </row>
    <row r="74" spans="1:6">
      <c r="A74" s="694"/>
      <c r="B74" s="743"/>
      <c r="C74" s="691"/>
      <c r="D74" s="742"/>
      <c r="E74" s="742"/>
      <c r="F74" s="636"/>
    </row>
    <row r="75" spans="1:6" ht="15.75" customHeight="1">
      <c r="A75" s="694"/>
      <c r="B75" s="743"/>
      <c r="C75" s="691"/>
      <c r="D75" s="742"/>
      <c r="E75" s="742"/>
      <c r="F75" s="636"/>
    </row>
    <row r="76" spans="1:6">
      <c r="A76" s="694"/>
      <c r="B76" s="743"/>
      <c r="C76" s="691"/>
      <c r="D76" s="742"/>
      <c r="E76" s="742"/>
      <c r="F76" s="636"/>
    </row>
    <row r="77" spans="1:6" ht="14.45" customHeight="1">
      <c r="A77" s="694"/>
      <c r="B77" s="743"/>
      <c r="C77" s="691"/>
      <c r="D77" s="742"/>
      <c r="E77" s="742"/>
      <c r="F77" s="636"/>
    </row>
    <row r="78" spans="1:6" ht="15.75" customHeight="1">
      <c r="A78" s="694"/>
      <c r="B78" s="743"/>
      <c r="C78" s="691"/>
      <c r="D78" s="742"/>
      <c r="E78" s="742"/>
      <c r="F78" s="636"/>
    </row>
    <row r="79" spans="1:6">
      <c r="A79" s="694"/>
      <c r="B79" s="743"/>
      <c r="C79" s="691"/>
      <c r="D79" s="742"/>
      <c r="E79" s="742"/>
      <c r="F79" s="636"/>
    </row>
    <row r="80" spans="1:6" ht="14.45" customHeight="1">
      <c r="A80" s="694"/>
      <c r="B80" s="743"/>
      <c r="C80" s="691"/>
      <c r="D80" s="742"/>
      <c r="E80" s="742"/>
      <c r="F80" s="636"/>
    </row>
    <row r="81" spans="1:6">
      <c r="A81" s="694"/>
      <c r="B81" s="743"/>
      <c r="C81" s="691"/>
      <c r="D81" s="742"/>
      <c r="E81" s="742"/>
      <c r="F81" s="636"/>
    </row>
    <row r="82" spans="1:6">
      <c r="A82" s="694"/>
      <c r="B82" s="743"/>
      <c r="C82" s="691"/>
      <c r="D82" s="742"/>
      <c r="E82" s="742"/>
      <c r="F82" s="636"/>
    </row>
    <row r="83" spans="1:6">
      <c r="A83" s="694"/>
      <c r="B83" s="743"/>
      <c r="C83" s="691"/>
      <c r="D83" s="742"/>
      <c r="E83" s="742"/>
      <c r="F83" s="636"/>
    </row>
    <row r="84" spans="1:6">
      <c r="A84" s="694"/>
      <c r="B84" s="743"/>
      <c r="C84" s="691"/>
      <c r="D84" s="742"/>
      <c r="E84" s="742"/>
      <c r="F84" s="636"/>
    </row>
    <row r="85" spans="1:6">
      <c r="A85" s="694"/>
      <c r="B85" s="743"/>
      <c r="C85" s="691"/>
      <c r="D85" s="742"/>
      <c r="E85" s="742"/>
      <c r="F85" s="636"/>
    </row>
    <row r="86" spans="1:6">
      <c r="A86" s="694"/>
      <c r="B86" s="743"/>
      <c r="C86" s="691"/>
      <c r="D86" s="742"/>
      <c r="E86" s="742"/>
      <c r="F86" s="636"/>
    </row>
    <row r="87" spans="1:6">
      <c r="A87" s="695"/>
      <c r="B87" s="743"/>
      <c r="C87" s="691"/>
      <c r="D87" s="742"/>
      <c r="E87" s="742"/>
      <c r="F87" s="636"/>
    </row>
    <row r="88" spans="1:6">
      <c r="A88" s="696"/>
      <c r="B88" s="744"/>
      <c r="C88" s="692"/>
      <c r="D88" s="745"/>
      <c r="E88" s="742"/>
      <c r="F88" s="637"/>
    </row>
    <row r="89" spans="1:6" ht="13.5" thickBot="1">
      <c r="A89" s="696"/>
      <c r="B89" s="744"/>
      <c r="C89" s="692"/>
      <c r="D89" s="745"/>
      <c r="E89" s="742"/>
      <c r="F89" s="637"/>
    </row>
    <row r="90" spans="1:6" ht="13.5" thickBot="1">
      <c r="A90" s="300" t="s">
        <v>179</v>
      </c>
      <c r="B90" s="324">
        <f>SUM(B70:B89)</f>
        <v>0</v>
      </c>
      <c r="C90" s="746"/>
      <c r="D90" s="747"/>
      <c r="E90" s="747"/>
      <c r="F90" s="748"/>
    </row>
    <row r="91" spans="1:6" ht="13.5" thickBot="1">
      <c r="A91" s="1073"/>
      <c r="B91" s="1074"/>
      <c r="C91" s="1074"/>
      <c r="D91" s="1074"/>
      <c r="E91" s="1074"/>
      <c r="F91" s="1075"/>
    </row>
    <row r="92" spans="1:6" s="23" customFormat="1" ht="13.5" thickBot="1">
      <c r="A92" s="297" t="s">
        <v>150</v>
      </c>
      <c r="B92" s="314">
        <f>B90+B67+B44</f>
        <v>0</v>
      </c>
      <c r="C92" s="280"/>
      <c r="D92" s="280"/>
      <c r="E92" s="280"/>
      <c r="F92" s="281"/>
    </row>
    <row r="94" spans="1:6" ht="15.75" thickBot="1">
      <c r="A94" s="1135" t="s">
        <v>237</v>
      </c>
      <c r="B94" s="1135"/>
      <c r="C94" s="1135"/>
      <c r="D94" s="717"/>
      <c r="E94" s="717"/>
    </row>
    <row r="95" spans="1:6" ht="13.5" thickBot="1">
      <c r="A95" s="1017"/>
      <c r="B95" s="1129"/>
      <c r="C95" s="1129"/>
      <c r="D95" s="1129"/>
      <c r="E95" s="1129"/>
      <c r="F95" s="1130"/>
    </row>
  </sheetData>
  <sheetProtection password="CC72" sheet="1" objects="1" scenarios="1" selectLockedCells="1"/>
  <customSheetViews>
    <customSheetView guid="{7A22A0F3-26C2-4F41-A45F-3AA4AB522C13}" showPageBreaks="1" fitToPage="1" printArea="1">
      <selection activeCell="A3" sqref="A3:D3"/>
      <pageMargins left="0.5" right="0.5" top="0.25" bottom="0.5" header="0.5" footer="0.25"/>
      <printOptions horizontalCentered="1"/>
      <pageSetup scale="84" fitToHeight="6" orientation="landscape" r:id="rId1"/>
      <headerFooter alignWithMargins="0">
        <oddFooter>&amp;Lh. Other Direct Costs&amp;RPage &amp;P of &amp;N</oddFooter>
      </headerFooter>
    </customSheetView>
    <customSheetView guid="{640DA41A-A77A-482D-897F-55BCEE7E5329}" showGridLines="0" fitToPage="1">
      <pane ySplit="5" topLeftCell="A6" activePane="bottomLeft" state="frozen"/>
      <selection pane="bottomLeft" activeCell="A12" sqref="A12"/>
      <pageMargins left="0.5" right="0.5" top="0.25" bottom="0.5" header="0.5" footer="0.25"/>
      <printOptions horizontalCentered="1"/>
      <pageSetup scale="78" fitToHeight="6" orientation="landscape" r:id="rId2"/>
      <headerFooter alignWithMargins="0">
        <oddFooter>&amp;Lh. Other Direct Costs&amp;RPage &amp;P of &amp;N</oddFooter>
      </headerFooter>
    </customSheetView>
  </customSheetViews>
  <mergeCells count="8">
    <mergeCell ref="A1:B1"/>
    <mergeCell ref="F1:G1"/>
    <mergeCell ref="A95:F95"/>
    <mergeCell ref="A2:F2"/>
    <mergeCell ref="A3:F17"/>
    <mergeCell ref="I3:J3"/>
    <mergeCell ref="A91:F91"/>
    <mergeCell ref="A94:C94"/>
  </mergeCells>
  <phoneticPr fontId="2" type="noConversion"/>
  <conditionalFormatting sqref="C1:E1">
    <cfRule type="beginsWith" dxfId="3" priority="1" operator="beginsWith" text="0">
      <formula>LEFT(C1,1)="0"</formula>
    </cfRule>
  </conditionalFormatting>
  <dataValidations count="4">
    <dataValidation type="list" allowBlank="1" showInputMessage="1" showErrorMessage="1" sqref="E47:E66 E24:E43 E70:E89">
      <formula1>"TT&amp;O Personnel, TT&amp;O Fringe, TT&amp;O Travel, TT&amp;O Supplies, TT&amp;O Equipment, TT&amp;O Travel, TT&amp;O Other, TT&amp;O Contractual, TT&amp;O Construction"</formula1>
    </dataValidation>
    <dataValidation type="list" allowBlank="1" showInputMessage="1" showErrorMessage="1" sqref="D47:D66 D24:D43 D20 D70:D89">
      <formula1>$I$23:$I$24</formula1>
    </dataValidation>
    <dataValidation type="list" allowBlank="1" showInputMessage="1" showErrorMessage="1" sqref="E20:E22">
      <formula1>"TT&amp;O Personnel, TT&amp;O Fringe, TT&amp;O Travel"</formula1>
    </dataValidation>
    <dataValidation type="list" allowBlank="1" showInputMessage="1" showErrorMessage="1" sqref="D21:D22">
      <formula1>$I$22:$I$24</formula1>
    </dataValidation>
  </dataValidations>
  <printOptions horizontalCentered="1"/>
  <pageMargins left="0.5" right="0.5" top="0.25" bottom="0.5" header="0.5" footer="0.25"/>
  <pageSetup scale="74" fitToHeight="6" orientation="landscape" r:id="rId3"/>
  <headerFooter alignWithMargins="0">
    <oddFooter>&amp;Lh. Other Direct Costs&amp;RPage &amp;P of &amp;N</oddFooter>
  </headerFooter>
</worksheet>
</file>

<file path=xl/worksheets/sheet12.xml><?xml version="1.0" encoding="utf-8"?>
<worksheet xmlns="http://schemas.openxmlformats.org/spreadsheetml/2006/main" xmlns:r="http://schemas.openxmlformats.org/officeDocument/2006/relationships">
  <sheetPr codeName="Sheet10">
    <pageSetUpPr fitToPage="1"/>
  </sheetPr>
  <dimension ref="A1:L87"/>
  <sheetViews>
    <sheetView showGridLines="0" zoomScaleNormal="100" workbookViewId="0">
      <selection activeCell="A14" sqref="A14"/>
    </sheetView>
  </sheetViews>
  <sheetFormatPr defaultColWidth="9.140625" defaultRowHeight="12.75"/>
  <cols>
    <col min="1" max="1" width="7.85546875" style="100" customWidth="1"/>
    <col min="2" max="2" width="9.140625" style="100"/>
    <col min="3" max="3" width="20.42578125" style="100" customWidth="1"/>
    <col min="4" max="6" width="25" style="100" customWidth="1"/>
    <col min="7" max="8" width="12.5703125" style="100" customWidth="1"/>
    <col min="9" max="9" width="23.7109375" style="100" customWidth="1"/>
    <col min="10" max="10" width="2.5703125" style="100" customWidth="1"/>
    <col min="11" max="16384" width="9.140625" style="100"/>
  </cols>
  <sheetData>
    <row r="1" spans="1:12" s="93" customFormat="1" ht="24.75" customHeight="1">
      <c r="A1" s="1072" t="s">
        <v>254</v>
      </c>
      <c r="B1" s="1072"/>
      <c r="C1" s="1072"/>
      <c r="D1" s="1072"/>
      <c r="E1" s="1071">
        <f>'Instructions and Summary'!B4</f>
        <v>0</v>
      </c>
      <c r="F1" s="1071"/>
      <c r="G1" s="568"/>
      <c r="H1" s="1050" t="str">
        <f>'Instructions and Summary'!G1</f>
        <v>XX/XX/XX   V 1.0</v>
      </c>
      <c r="I1" s="1051"/>
    </row>
    <row r="2" spans="1:12" s="25" customFormat="1" ht="18.75" thickBot="1">
      <c r="A2" s="1161" t="s">
        <v>135</v>
      </c>
      <c r="B2" s="1161"/>
      <c r="C2" s="1161"/>
      <c r="D2" s="1161"/>
      <c r="E2" s="1161"/>
      <c r="F2" s="1161"/>
      <c r="G2" s="1161"/>
      <c r="H2" s="1161"/>
      <c r="I2" s="1161"/>
      <c r="J2" s="24"/>
      <c r="K2" s="24"/>
      <c r="L2" s="24"/>
    </row>
    <row r="3" spans="1:12" s="95" customFormat="1" ht="15" customHeight="1">
      <c r="A3" s="1162" t="s">
        <v>268</v>
      </c>
      <c r="B3" s="1163"/>
      <c r="C3" s="1164"/>
      <c r="D3" s="76" t="s">
        <v>173</v>
      </c>
      <c r="E3" s="77" t="s">
        <v>174</v>
      </c>
      <c r="F3" s="78" t="s">
        <v>175</v>
      </c>
      <c r="G3" s="994" t="s">
        <v>149</v>
      </c>
      <c r="H3" s="995"/>
      <c r="I3" s="94"/>
    </row>
    <row r="4" spans="1:12" s="95" customFormat="1" ht="14.25" customHeight="1">
      <c r="A4" s="1146"/>
      <c r="B4" s="1147"/>
      <c r="C4" s="1147"/>
      <c r="D4" s="277">
        <v>0</v>
      </c>
      <c r="E4" s="278">
        <v>0</v>
      </c>
      <c r="F4" s="279">
        <v>0</v>
      </c>
      <c r="G4" s="1157"/>
      <c r="H4" s="1158"/>
      <c r="I4" s="94"/>
    </row>
    <row r="5" spans="1:12" s="95" customFormat="1" ht="14.25" customHeight="1">
      <c r="A5" s="1146"/>
      <c r="B5" s="1147"/>
      <c r="C5" s="1147"/>
      <c r="D5" s="277">
        <v>0</v>
      </c>
      <c r="E5" s="278">
        <v>0</v>
      </c>
      <c r="F5" s="279">
        <v>0</v>
      </c>
      <c r="G5" s="697"/>
      <c r="H5" s="698"/>
      <c r="I5" s="94"/>
    </row>
    <row r="6" spans="1:12" s="95" customFormat="1" ht="14.25" customHeight="1">
      <c r="A6" s="1146"/>
      <c r="B6" s="1147"/>
      <c r="C6" s="1147"/>
      <c r="D6" s="277">
        <v>0</v>
      </c>
      <c r="E6" s="278">
        <v>0</v>
      </c>
      <c r="F6" s="279">
        <v>0</v>
      </c>
      <c r="G6" s="697"/>
      <c r="H6" s="698"/>
      <c r="I6" s="94"/>
    </row>
    <row r="7" spans="1:12" s="95" customFormat="1" ht="14.25" customHeight="1">
      <c r="A7" s="1146"/>
      <c r="B7" s="1147"/>
      <c r="C7" s="1147"/>
      <c r="D7" s="277">
        <v>0</v>
      </c>
      <c r="E7" s="278">
        <v>0</v>
      </c>
      <c r="F7" s="279">
        <v>0</v>
      </c>
      <c r="G7" s="697"/>
      <c r="H7" s="698"/>
      <c r="I7" s="94"/>
    </row>
    <row r="8" spans="1:12" s="95" customFormat="1" ht="14.25" customHeight="1">
      <c r="A8" s="1146"/>
      <c r="B8" s="1147"/>
      <c r="C8" s="1147"/>
      <c r="D8" s="277">
        <v>0</v>
      </c>
      <c r="E8" s="278">
        <v>0</v>
      </c>
      <c r="F8" s="279">
        <v>0</v>
      </c>
      <c r="G8" s="697"/>
      <c r="H8" s="698"/>
      <c r="I8" s="94"/>
    </row>
    <row r="9" spans="1:12" s="95" customFormat="1" ht="14.25" customHeight="1" thickBot="1">
      <c r="A9" s="991" t="s">
        <v>129</v>
      </c>
      <c r="B9" s="992"/>
      <c r="C9" s="993"/>
      <c r="D9" s="282">
        <v>0</v>
      </c>
      <c r="E9" s="283">
        <v>0</v>
      </c>
      <c r="F9" s="284">
        <v>0</v>
      </c>
      <c r="G9" s="1159">
        <f>SUM(D9:F9)</f>
        <v>0</v>
      </c>
      <c r="H9" s="1160"/>
      <c r="I9" s="94"/>
    </row>
    <row r="10" spans="1:12" s="93" customFormat="1">
      <c r="A10" s="1168" t="str">
        <f>IF(A14=A16,"One box should be checked in the indirect rate agreement section.","")</f>
        <v>One box should be checked in the indirect rate agreement section.</v>
      </c>
      <c r="B10" s="1168"/>
      <c r="C10" s="1168"/>
      <c r="D10" s="1168"/>
      <c r="E10" s="1168"/>
      <c r="F10" s="1168"/>
      <c r="G10" s="1168"/>
      <c r="H10" s="1168"/>
      <c r="I10" s="1168"/>
    </row>
    <row r="11" spans="1:12" s="93" customFormat="1" ht="20.25" customHeight="1" thickBot="1">
      <c r="A11" s="979"/>
      <c r="B11" s="979"/>
      <c r="C11" s="979"/>
      <c r="D11" s="979"/>
      <c r="E11" s="979"/>
      <c r="F11" s="979"/>
      <c r="G11" s="979"/>
      <c r="H11" s="979"/>
      <c r="I11" s="979"/>
    </row>
    <row r="12" spans="1:12" s="93" customFormat="1" ht="21.75" customHeight="1">
      <c r="A12" s="1152" t="s">
        <v>193</v>
      </c>
      <c r="B12" s="1153"/>
      <c r="C12" s="1153"/>
      <c r="D12" s="1153"/>
      <c r="E12" s="1153"/>
      <c r="F12" s="1153"/>
      <c r="G12" s="1153"/>
      <c r="H12" s="1153"/>
      <c r="I12" s="1154"/>
    </row>
    <row r="13" spans="1:12" s="180" customFormat="1" ht="48" customHeight="1" thickBot="1">
      <c r="A13" s="1149" t="s">
        <v>200</v>
      </c>
      <c r="B13" s="1150"/>
      <c r="C13" s="1150"/>
      <c r="D13" s="1150"/>
      <c r="E13" s="1150"/>
      <c r="F13" s="1150"/>
      <c r="G13" s="1150"/>
      <c r="H13" s="1150"/>
      <c r="I13" s="1151"/>
      <c r="K13" s="454" t="s">
        <v>250</v>
      </c>
    </row>
    <row r="14" spans="1:12" s="93" customFormat="1" ht="30" customHeight="1" thickBot="1">
      <c r="A14" s="446"/>
      <c r="B14" s="1136" t="s">
        <v>196</v>
      </c>
      <c r="C14" s="1137"/>
      <c r="D14" s="1137"/>
      <c r="E14" s="1137"/>
      <c r="F14" s="1137"/>
      <c r="G14" s="1137"/>
      <c r="H14" s="1137"/>
      <c r="I14" s="1138"/>
      <c r="K14" s="431"/>
      <c r="L14" s="431"/>
    </row>
    <row r="15" spans="1:12" s="93" customFormat="1" ht="14.25" customHeight="1" thickBot="1">
      <c r="A15" s="131"/>
      <c r="B15" s="1142"/>
      <c r="C15" s="1142"/>
      <c r="D15" s="1142"/>
      <c r="E15" s="1142"/>
      <c r="F15" s="1142"/>
      <c r="G15" s="1142"/>
      <c r="H15" s="1142"/>
      <c r="I15" s="1143"/>
      <c r="K15" s="1155"/>
      <c r="L15" s="1155"/>
    </row>
    <row r="16" spans="1:12" s="93" customFormat="1" ht="21.75" customHeight="1" thickBot="1">
      <c r="A16" s="446"/>
      <c r="B16" s="1139" t="s">
        <v>195</v>
      </c>
      <c r="C16" s="1140"/>
      <c r="D16" s="1140"/>
      <c r="E16" s="1140"/>
      <c r="F16" s="1140"/>
      <c r="G16" s="1140"/>
      <c r="H16" s="1140"/>
      <c r="I16" s="1141"/>
      <c r="K16" s="1155"/>
      <c r="L16" s="1155"/>
    </row>
    <row r="17" spans="1:9" s="93" customFormat="1" ht="74.25" customHeight="1">
      <c r="A17" s="96"/>
      <c r="B17" s="1144" t="s">
        <v>274</v>
      </c>
      <c r="C17" s="1144"/>
      <c r="D17" s="1144"/>
      <c r="E17" s="1144"/>
      <c r="F17" s="1144"/>
      <c r="G17" s="1144"/>
      <c r="H17" s="1144"/>
      <c r="I17" s="1145"/>
    </row>
    <row r="18" spans="1:9" s="93" customFormat="1" ht="5.25" customHeight="1" thickBot="1">
      <c r="A18" s="97"/>
      <c r="B18" s="98"/>
      <c r="C18" s="98"/>
      <c r="D18" s="98"/>
      <c r="E18" s="98"/>
      <c r="F18" s="98"/>
      <c r="G18" s="98"/>
      <c r="H18" s="98"/>
      <c r="I18" s="99"/>
    </row>
    <row r="19" spans="1:9" s="93" customFormat="1" ht="13.5" thickBot="1"/>
    <row r="20" spans="1:9" s="93" customFormat="1" ht="54" customHeight="1" thickBot="1">
      <c r="A20" s="1165" t="s">
        <v>229</v>
      </c>
      <c r="B20" s="1166"/>
      <c r="C20" s="1166"/>
      <c r="D20" s="1166"/>
      <c r="E20" s="1166"/>
      <c r="F20" s="1166"/>
      <c r="G20" s="1166"/>
      <c r="H20" s="1166"/>
      <c r="I20" s="1167"/>
    </row>
    <row r="21" spans="1:9" s="93" customFormat="1"/>
    <row r="22" spans="1:9" s="93" customFormat="1" ht="15.75" thickBot="1">
      <c r="A22" s="1156" t="s">
        <v>230</v>
      </c>
      <c r="B22" s="1156"/>
      <c r="C22" s="1156"/>
      <c r="D22" s="1156"/>
      <c r="E22" s="1156"/>
      <c r="F22" s="1156"/>
      <c r="G22" s="1156"/>
    </row>
    <row r="23" spans="1:9" s="93" customFormat="1" ht="213" customHeight="1" thickBot="1">
      <c r="A23" s="1148"/>
      <c r="B23" s="761"/>
      <c r="C23" s="761"/>
      <c r="D23" s="761"/>
      <c r="E23" s="761"/>
      <c r="F23" s="761"/>
      <c r="G23" s="761"/>
      <c r="H23" s="761"/>
      <c r="I23" s="762"/>
    </row>
    <row r="24" spans="1:9" s="93" customFormat="1" ht="33" customHeight="1"/>
    <row r="25" spans="1:9" s="93" customFormat="1" ht="113.25" customHeight="1"/>
    <row r="26" spans="1:9" s="93" customFormat="1"/>
    <row r="27" spans="1:9" s="93" customFormat="1"/>
    <row r="28" spans="1:9" s="93" customFormat="1"/>
    <row r="29" spans="1:9" s="93" customFormat="1"/>
    <row r="30" spans="1:9" s="93" customFormat="1"/>
    <row r="31" spans="1:9" s="93" customFormat="1"/>
    <row r="32" spans="1:9" s="93" customFormat="1"/>
    <row r="33" spans="4:4" s="93" customFormat="1"/>
    <row r="34" spans="4:4" s="93" customFormat="1"/>
    <row r="35" spans="4:4" s="93" customFormat="1"/>
    <row r="36" spans="4:4" s="93" customFormat="1"/>
    <row r="37" spans="4:4" s="93" customFormat="1"/>
    <row r="38" spans="4:4" s="93" customFormat="1">
      <c r="D38" s="753"/>
    </row>
    <row r="39" spans="4:4" s="93" customFormat="1"/>
    <row r="40" spans="4:4" s="93" customFormat="1"/>
    <row r="41" spans="4:4" s="93" customFormat="1"/>
    <row r="42" spans="4:4" s="93" customFormat="1"/>
    <row r="43" spans="4:4" s="93" customFormat="1"/>
    <row r="44" spans="4:4" s="93" customFormat="1"/>
    <row r="45" spans="4:4" s="93" customFormat="1"/>
    <row r="46" spans="4:4" s="93" customFormat="1"/>
    <row r="47" spans="4:4" s="93" customFormat="1"/>
    <row r="48" spans="4:4" s="93" customFormat="1"/>
    <row r="49" s="93" customFormat="1"/>
    <row r="50" s="93" customFormat="1"/>
    <row r="51" s="93" customFormat="1"/>
    <row r="52" s="93" customFormat="1"/>
    <row r="53" s="93" customFormat="1"/>
    <row r="54" s="93" customFormat="1"/>
    <row r="55" s="93" customFormat="1"/>
    <row r="56" s="93" customFormat="1"/>
    <row r="57" s="93" customFormat="1"/>
    <row r="58" s="93" customFormat="1"/>
    <row r="59" s="93" customFormat="1"/>
    <row r="60" s="93" customFormat="1"/>
    <row r="61" s="93" customFormat="1"/>
    <row r="62" s="93" customFormat="1"/>
    <row r="63" s="93" customFormat="1"/>
    <row r="64" s="93" customFormat="1"/>
    <row r="65" s="93" customFormat="1"/>
    <row r="66" s="93" customFormat="1"/>
    <row r="67" s="93" customFormat="1"/>
    <row r="68" s="93" customFormat="1"/>
    <row r="69" s="93" customFormat="1"/>
    <row r="70" s="93" customFormat="1"/>
    <row r="71" s="93" customFormat="1"/>
    <row r="72" s="93" customFormat="1"/>
    <row r="73" s="93" customFormat="1"/>
    <row r="74" s="93" customFormat="1"/>
    <row r="75" s="93" customFormat="1"/>
    <row r="76" s="93" customFormat="1"/>
    <row r="77" s="93" customFormat="1"/>
    <row r="78" s="93" customFormat="1"/>
    <row r="79" s="93" customFormat="1"/>
    <row r="80" s="93" customFormat="1"/>
    <row r="81" s="93" customFormat="1"/>
    <row r="82" s="93" customFormat="1"/>
    <row r="83" s="93" customFormat="1"/>
    <row r="84" s="93" customFormat="1"/>
    <row r="85" s="93" customFormat="1"/>
    <row r="86" s="93" customFormat="1"/>
    <row r="87" s="93" customFormat="1"/>
  </sheetData>
  <sheetProtection password="CC72" sheet="1" objects="1" scenarios="1" selectLockedCells="1"/>
  <customSheetViews>
    <customSheetView guid="{7A22A0F3-26C2-4F41-A45F-3AA4AB522C13}" showPageBreaks="1" fitToPage="1">
      <selection activeCell="B14" sqref="B14"/>
      <pageMargins left="0.5" right="0.5" top="0.25" bottom="0.5" header="0.5" footer="0.5"/>
      <pageSetup scale="94" orientation="landscape" r:id="rId1"/>
      <headerFooter alignWithMargins="0">
        <oddFooter>&amp;Li. Indirect Costs</oddFooter>
      </headerFooter>
    </customSheetView>
    <customSheetView guid="{640DA41A-A77A-482D-897F-55BCEE7E5329}" showGridLines="0" fitToPage="1">
      <selection activeCell="B10" sqref="B10:I10"/>
      <pageMargins left="0.5" right="0.5" top="0.25" bottom="0.5" header="0.5" footer="0.5"/>
      <pageSetup scale="75" orientation="landscape" r:id="rId2"/>
      <headerFooter alignWithMargins="0">
        <oddFooter>&amp;Li. Indirect Costs</oddFooter>
      </headerFooter>
    </customSheetView>
  </customSheetViews>
  <mergeCells count="25">
    <mergeCell ref="A23:I23"/>
    <mergeCell ref="A13:I13"/>
    <mergeCell ref="A12:I12"/>
    <mergeCell ref="K15:L16"/>
    <mergeCell ref="A1:D1"/>
    <mergeCell ref="H1:I1"/>
    <mergeCell ref="A22:G22"/>
    <mergeCell ref="A9:C9"/>
    <mergeCell ref="G3:H3"/>
    <mergeCell ref="G4:H4"/>
    <mergeCell ref="G9:H9"/>
    <mergeCell ref="A2:I2"/>
    <mergeCell ref="A3:C3"/>
    <mergeCell ref="A4:C4"/>
    <mergeCell ref="A20:I20"/>
    <mergeCell ref="A10:I11"/>
    <mergeCell ref="B14:I14"/>
    <mergeCell ref="B16:I16"/>
    <mergeCell ref="B15:I15"/>
    <mergeCell ref="B17:I17"/>
    <mergeCell ref="E1:F1"/>
    <mergeCell ref="A5:C5"/>
    <mergeCell ref="A6:C6"/>
    <mergeCell ref="A7:C7"/>
    <mergeCell ref="A8:C8"/>
  </mergeCells>
  <phoneticPr fontId="2" type="noConversion"/>
  <conditionalFormatting sqref="E1:F1">
    <cfRule type="beginsWith" dxfId="2" priority="2" operator="beginsWith" text="0">
      <formula>LEFT(E1,1)="0"</formula>
    </cfRule>
  </conditionalFormatting>
  <conditionalFormatting sqref="A10:I11">
    <cfRule type="beginsWith" dxfId="1" priority="1" operator="beginsWith" text="One box">
      <formula>LEFT(A10,7)="One box"</formula>
    </cfRule>
  </conditionalFormatting>
  <dataValidations count="1">
    <dataValidation type="list" allowBlank="1" showInputMessage="1" showErrorMessage="1" sqref="A16 A14">
      <formula1>$K$13:$K$14</formula1>
    </dataValidation>
  </dataValidations>
  <pageMargins left="0.5" right="0.5" top="0.25" bottom="0.5" header="0.5" footer="0.5"/>
  <pageSetup scale="71" orientation="landscape" r:id="rId3"/>
  <headerFooter alignWithMargins="0">
    <oddFooter>&amp;Li. Indirect Costs</oddFooter>
  </headerFooter>
</worksheet>
</file>

<file path=xl/worksheets/sheet13.xml><?xml version="1.0" encoding="utf-8"?>
<worksheet xmlns="http://schemas.openxmlformats.org/spreadsheetml/2006/main" xmlns:r="http://schemas.openxmlformats.org/officeDocument/2006/relationships">
  <sheetPr codeName="Sheet11"/>
  <dimension ref="A1:Z30"/>
  <sheetViews>
    <sheetView showGridLines="0" zoomScale="90" zoomScaleNormal="90" workbookViewId="0">
      <pane ySplit="5" topLeftCell="A6" activePane="bottomLeft" state="frozen"/>
      <selection pane="bottomLeft" activeCell="A7" sqref="A7"/>
    </sheetView>
  </sheetViews>
  <sheetFormatPr defaultColWidth="9.140625" defaultRowHeight="12.75"/>
  <cols>
    <col min="1" max="1" width="30" style="48" customWidth="1"/>
    <col min="2" max="2" width="12.7109375" style="12" customWidth="1"/>
    <col min="3" max="3" width="14.5703125" style="12" customWidth="1"/>
    <col min="4" max="4" width="67.85546875" style="13" customWidth="1"/>
    <col min="5" max="5" width="16" style="13" customWidth="1"/>
    <col min="6" max="6" width="18" style="13" customWidth="1"/>
    <col min="7" max="7" width="15.85546875" style="13" customWidth="1"/>
    <col min="8" max="8" width="17.7109375" style="21" customWidth="1"/>
    <col min="9" max="9" width="1.85546875" style="584" customWidth="1"/>
    <col min="10" max="10" width="9" style="584" hidden="1" customWidth="1"/>
    <col min="11" max="13" width="6" style="584" hidden="1" customWidth="1"/>
    <col min="14" max="15" width="0" style="584" hidden="1" customWidth="1"/>
    <col min="16" max="16" width="9.140625" style="584"/>
    <col min="17" max="16384" width="9.140625" style="26"/>
  </cols>
  <sheetData>
    <row r="1" spans="1:26" s="23" customFormat="1" ht="15.75" customHeight="1">
      <c r="A1" s="1072" t="s">
        <v>255</v>
      </c>
      <c r="B1" s="1072"/>
      <c r="C1" s="1072"/>
      <c r="D1" s="568">
        <f>'Instructions and Summary'!B4</f>
        <v>0</v>
      </c>
      <c r="E1" s="568"/>
      <c r="F1" s="1051" t="str">
        <f>'Instructions and Summary'!G1</f>
        <v>XX/XX/XX   V 1.0</v>
      </c>
      <c r="G1" s="1051"/>
      <c r="H1" s="1051"/>
      <c r="I1" s="588"/>
      <c r="J1" s="585"/>
      <c r="K1" s="585"/>
      <c r="L1" s="585"/>
      <c r="M1" s="585"/>
      <c r="N1" s="585"/>
      <c r="O1" s="585"/>
      <c r="P1" s="585"/>
    </row>
    <row r="2" spans="1:26" s="42" customFormat="1" ht="18.75" thickBot="1">
      <c r="A2" s="1080" t="s">
        <v>136</v>
      </c>
      <c r="B2" s="1080"/>
      <c r="C2" s="1080"/>
      <c r="D2" s="1080"/>
      <c r="E2" s="1080"/>
      <c r="F2" s="1080"/>
      <c r="G2" s="1080"/>
      <c r="H2" s="1080"/>
      <c r="I2" s="589"/>
      <c r="J2" s="589"/>
      <c r="K2" s="589"/>
      <c r="L2" s="589"/>
      <c r="M2" s="589"/>
      <c r="N2" s="589"/>
      <c r="O2" s="589"/>
      <c r="P2" s="589"/>
    </row>
    <row r="3" spans="1:26" ht="147" customHeight="1" thickBot="1">
      <c r="A3" s="1172" t="s">
        <v>240</v>
      </c>
      <c r="B3" s="1173"/>
      <c r="C3" s="1173"/>
      <c r="D3" s="1173"/>
      <c r="E3" s="1173"/>
      <c r="F3" s="1173"/>
      <c r="G3" s="1173"/>
      <c r="H3" s="1174"/>
      <c r="Q3" s="584"/>
      <c r="R3" s="584"/>
      <c r="S3" s="584"/>
      <c r="T3" s="584"/>
      <c r="U3" s="584"/>
      <c r="V3" s="584"/>
      <c r="W3" s="584"/>
      <c r="X3" s="584"/>
      <c r="Y3" s="584"/>
      <c r="Z3" s="584"/>
    </row>
    <row r="4" spans="1:26" ht="13.5" thickBot="1">
      <c r="A4" s="10"/>
      <c r="Q4" s="584"/>
      <c r="R4" s="584"/>
      <c r="S4" s="584"/>
      <c r="T4" s="584"/>
      <c r="U4" s="584"/>
      <c r="V4" s="584"/>
      <c r="W4" s="584"/>
      <c r="X4" s="584"/>
      <c r="Y4" s="584"/>
      <c r="Z4" s="584"/>
    </row>
    <row r="5" spans="1:26" s="23" customFormat="1" ht="65.25" customHeight="1" thickBot="1">
      <c r="A5" s="51" t="s">
        <v>130</v>
      </c>
      <c r="B5" s="52" t="s">
        <v>232</v>
      </c>
      <c r="C5" s="261" t="s">
        <v>246</v>
      </c>
      <c r="D5" s="52" t="s">
        <v>91</v>
      </c>
      <c r="E5" s="61" t="s">
        <v>184</v>
      </c>
      <c r="F5" s="53" t="s">
        <v>185</v>
      </c>
      <c r="G5" s="54" t="s">
        <v>186</v>
      </c>
      <c r="H5" s="55" t="s">
        <v>131</v>
      </c>
      <c r="I5" s="585"/>
      <c r="J5" s="585"/>
      <c r="K5" s="585"/>
      <c r="L5" s="585"/>
      <c r="M5" s="585"/>
      <c r="N5" s="585"/>
      <c r="O5" s="585"/>
      <c r="P5" s="585"/>
      <c r="Q5" s="585"/>
      <c r="R5" s="585"/>
      <c r="S5" s="585"/>
      <c r="T5" s="585"/>
      <c r="U5" s="585"/>
      <c r="V5" s="585"/>
      <c r="W5" s="585"/>
      <c r="X5" s="585"/>
      <c r="Y5" s="585"/>
      <c r="Z5" s="585"/>
    </row>
    <row r="6" spans="1:26" ht="27" customHeight="1" thickBot="1">
      <c r="A6" s="233" t="s">
        <v>216</v>
      </c>
      <c r="B6" s="234" t="s">
        <v>164</v>
      </c>
      <c r="C6" s="412" t="s">
        <v>231</v>
      </c>
      <c r="D6" s="235" t="s">
        <v>167</v>
      </c>
      <c r="E6" s="387">
        <v>13600</v>
      </c>
      <c r="F6" s="388"/>
      <c r="G6" s="319"/>
      <c r="H6" s="320">
        <f t="shared" ref="H6:H24" si="0">SUM(E6:G6)</f>
        <v>13600</v>
      </c>
      <c r="Q6" s="584"/>
      <c r="R6" s="584"/>
      <c r="S6" s="584"/>
      <c r="T6" s="584"/>
      <c r="U6" s="584"/>
      <c r="V6" s="584"/>
      <c r="W6" s="584"/>
      <c r="X6" s="584"/>
      <c r="Y6" s="584"/>
      <c r="Z6" s="584"/>
    </row>
    <row r="7" spans="1:26" s="75" customFormat="1" ht="41.25" customHeight="1">
      <c r="A7" s="701"/>
      <c r="B7" s="448"/>
      <c r="C7" s="448"/>
      <c r="D7" s="699"/>
      <c r="E7" s="389"/>
      <c r="F7" s="390"/>
      <c r="G7" s="391"/>
      <c r="H7" s="321">
        <f t="shared" si="0"/>
        <v>0</v>
      </c>
      <c r="I7" s="584"/>
      <c r="J7" s="584" t="s">
        <v>164</v>
      </c>
      <c r="K7" s="584"/>
      <c r="L7" s="584"/>
      <c r="M7" s="584"/>
      <c r="N7" s="584"/>
      <c r="O7" s="584"/>
      <c r="P7" s="584"/>
      <c r="Q7" s="584"/>
      <c r="R7" s="586"/>
      <c r="S7" s="586"/>
      <c r="T7" s="586"/>
      <c r="U7" s="586"/>
      <c r="V7" s="586"/>
      <c r="W7" s="586"/>
      <c r="X7" s="586"/>
      <c r="Y7" s="586"/>
      <c r="Z7" s="586"/>
    </row>
    <row r="8" spans="1:26" s="75" customFormat="1" ht="34.5" customHeight="1">
      <c r="A8" s="701"/>
      <c r="B8" s="448"/>
      <c r="C8" s="448"/>
      <c r="D8" s="699"/>
      <c r="E8" s="429"/>
      <c r="F8" s="390"/>
      <c r="G8" s="391"/>
      <c r="H8" s="384">
        <f t="shared" si="0"/>
        <v>0</v>
      </c>
      <c r="I8" s="584"/>
      <c r="J8" s="584" t="s">
        <v>252</v>
      </c>
      <c r="K8" s="584"/>
      <c r="L8" s="584"/>
      <c r="M8" s="584"/>
      <c r="N8" s="584"/>
      <c r="O8" s="584"/>
      <c r="P8" s="584"/>
      <c r="Q8" s="584"/>
      <c r="R8" s="586"/>
      <c r="S8" s="586"/>
      <c r="T8" s="586"/>
      <c r="U8" s="586"/>
      <c r="V8" s="586"/>
      <c r="W8" s="586"/>
      <c r="X8" s="586"/>
      <c r="Y8" s="586"/>
      <c r="Z8" s="586"/>
    </row>
    <row r="9" spans="1:26" s="75" customFormat="1" ht="33" customHeight="1">
      <c r="A9" s="701"/>
      <c r="B9" s="448"/>
      <c r="C9" s="448"/>
      <c r="D9" s="699"/>
      <c r="E9" s="389"/>
      <c r="F9" s="390"/>
      <c r="G9" s="391"/>
      <c r="H9" s="384">
        <f t="shared" si="0"/>
        <v>0</v>
      </c>
      <c r="I9" s="584"/>
      <c r="J9" s="584" t="s">
        <v>231</v>
      </c>
      <c r="K9" s="584"/>
      <c r="L9" s="584"/>
      <c r="M9" s="584"/>
      <c r="N9" s="584"/>
      <c r="O9" s="584"/>
      <c r="P9" s="584"/>
      <c r="Q9" s="584"/>
      <c r="R9" s="586"/>
      <c r="S9" s="586"/>
      <c r="T9" s="586"/>
      <c r="U9" s="586"/>
      <c r="V9" s="586"/>
      <c r="W9" s="586"/>
      <c r="X9" s="586"/>
      <c r="Y9" s="586"/>
      <c r="Z9" s="586"/>
    </row>
    <row r="10" spans="1:26" s="75" customFormat="1" ht="36.75" customHeight="1">
      <c r="A10" s="701"/>
      <c r="B10" s="448"/>
      <c r="C10" s="448"/>
      <c r="D10" s="699"/>
      <c r="E10" s="389"/>
      <c r="F10" s="390"/>
      <c r="G10" s="391"/>
      <c r="H10" s="384">
        <f t="shared" si="0"/>
        <v>0</v>
      </c>
      <c r="I10" s="584"/>
      <c r="J10" s="584"/>
      <c r="K10" s="584"/>
      <c r="L10" s="584"/>
      <c r="M10" s="584"/>
      <c r="N10" s="584"/>
      <c r="O10" s="584"/>
      <c r="P10" s="584"/>
      <c r="Q10" s="584"/>
      <c r="R10" s="586"/>
      <c r="S10" s="586"/>
      <c r="T10" s="586"/>
      <c r="U10" s="586"/>
      <c r="V10" s="586"/>
      <c r="W10" s="586"/>
      <c r="X10" s="586"/>
      <c r="Y10" s="586"/>
      <c r="Z10" s="586"/>
    </row>
    <row r="11" spans="1:26" s="75" customFormat="1" ht="24.75" customHeight="1">
      <c r="A11" s="701"/>
      <c r="B11" s="448"/>
      <c r="C11" s="448"/>
      <c r="D11" s="699"/>
      <c r="E11" s="389"/>
      <c r="F11" s="390"/>
      <c r="G11" s="391"/>
      <c r="H11" s="384">
        <f t="shared" si="0"/>
        <v>0</v>
      </c>
      <c r="I11" s="584"/>
      <c r="J11" s="584"/>
      <c r="K11" s="584"/>
      <c r="L11" s="584"/>
      <c r="M11" s="584"/>
      <c r="N11" s="584"/>
      <c r="O11" s="584"/>
      <c r="P11" s="584"/>
      <c r="Q11" s="584"/>
      <c r="R11" s="586"/>
      <c r="S11" s="586"/>
      <c r="T11" s="586"/>
      <c r="U11" s="586"/>
      <c r="V11" s="586"/>
      <c r="W11" s="586"/>
      <c r="X11" s="586"/>
      <c r="Y11" s="586"/>
      <c r="Z11" s="586"/>
    </row>
    <row r="12" spans="1:26" s="75" customFormat="1" ht="27.75" customHeight="1">
      <c r="A12" s="701"/>
      <c r="B12" s="448"/>
      <c r="C12" s="448"/>
      <c r="D12" s="699"/>
      <c r="E12" s="389"/>
      <c r="F12" s="390"/>
      <c r="G12" s="391"/>
      <c r="H12" s="384">
        <f t="shared" si="0"/>
        <v>0</v>
      </c>
      <c r="I12" s="584"/>
      <c r="J12" s="584"/>
      <c r="K12" s="584"/>
      <c r="L12" s="584"/>
      <c r="M12" s="584"/>
      <c r="N12" s="584"/>
      <c r="O12" s="584"/>
      <c r="P12" s="584"/>
      <c r="Q12" s="584"/>
      <c r="R12" s="586"/>
      <c r="S12" s="586"/>
      <c r="T12" s="586"/>
      <c r="U12" s="586"/>
      <c r="V12" s="586"/>
      <c r="W12" s="586"/>
      <c r="X12" s="586"/>
      <c r="Y12" s="586"/>
      <c r="Z12" s="586"/>
    </row>
    <row r="13" spans="1:26" s="75" customFormat="1" ht="27.75" customHeight="1">
      <c r="A13" s="701"/>
      <c r="B13" s="448"/>
      <c r="C13" s="448"/>
      <c r="D13" s="699"/>
      <c r="E13" s="389"/>
      <c r="F13" s="390"/>
      <c r="G13" s="391"/>
      <c r="H13" s="384">
        <f t="shared" si="0"/>
        <v>0</v>
      </c>
      <c r="I13" s="584"/>
      <c r="J13" s="584" t="s">
        <v>243</v>
      </c>
      <c r="K13" s="590">
        <f>SUMIF($C$7:$C$24,J13,$E$7:$E$24)</f>
        <v>0</v>
      </c>
      <c r="L13" s="590">
        <f>SUMIF($C$7:$C$24,J13,$F$7:$F$24)</f>
        <v>0</v>
      </c>
      <c r="M13" s="590">
        <f>SUMIF($C$7:$C$24,J13,$G$7:$G$24)</f>
        <v>0</v>
      </c>
      <c r="N13" s="584"/>
      <c r="O13" s="584"/>
      <c r="P13" s="584"/>
      <c r="Q13" s="584"/>
      <c r="R13" s="586"/>
      <c r="S13" s="586"/>
      <c r="T13" s="586"/>
      <c r="U13" s="586"/>
      <c r="V13" s="586"/>
      <c r="W13" s="586"/>
      <c r="X13" s="586"/>
      <c r="Y13" s="586"/>
      <c r="Z13" s="586"/>
    </row>
    <row r="14" spans="1:26" s="75" customFormat="1" ht="27" customHeight="1">
      <c r="A14" s="701"/>
      <c r="B14" s="448"/>
      <c r="C14" s="448"/>
      <c r="D14" s="699"/>
      <c r="E14" s="389"/>
      <c r="F14" s="390"/>
      <c r="G14" s="391"/>
      <c r="H14" s="384">
        <f t="shared" si="0"/>
        <v>0</v>
      </c>
      <c r="I14" s="584"/>
      <c r="J14" s="584" t="s">
        <v>244</v>
      </c>
      <c r="K14" s="590">
        <f t="shared" ref="K14:K15" si="1">SUMIF($C$7:$C$24,J14,$E$7:$E$24)</f>
        <v>0</v>
      </c>
      <c r="L14" s="590">
        <f t="shared" ref="L14:L15" si="2">SUMIF($C$7:$C$24,J14,$F$7:$F$24)</f>
        <v>0</v>
      </c>
      <c r="M14" s="590">
        <f t="shared" ref="M14:M15" si="3">SUMIF($C$7:$C$24,J14,$G$7:$G$24)</f>
        <v>0</v>
      </c>
      <c r="N14" s="584"/>
      <c r="O14" s="584"/>
      <c r="P14" s="584"/>
      <c r="Q14" s="584"/>
      <c r="R14" s="586"/>
      <c r="S14" s="586"/>
      <c r="T14" s="586"/>
      <c r="U14" s="586"/>
      <c r="V14" s="586"/>
      <c r="W14" s="586"/>
      <c r="X14" s="586"/>
      <c r="Y14" s="586"/>
      <c r="Z14" s="586"/>
    </row>
    <row r="15" spans="1:26" s="75" customFormat="1" ht="25.5">
      <c r="A15" s="701"/>
      <c r="B15" s="448"/>
      <c r="C15" s="448"/>
      <c r="D15" s="699"/>
      <c r="E15" s="389"/>
      <c r="F15" s="390"/>
      <c r="G15" s="391"/>
      <c r="H15" s="384">
        <f t="shared" si="0"/>
        <v>0</v>
      </c>
      <c r="I15" s="584"/>
      <c r="J15" s="584" t="s">
        <v>245</v>
      </c>
      <c r="K15" s="590">
        <f t="shared" si="1"/>
        <v>0</v>
      </c>
      <c r="L15" s="590">
        <f t="shared" si="2"/>
        <v>0</v>
      </c>
      <c r="M15" s="590">
        <f t="shared" si="3"/>
        <v>0</v>
      </c>
      <c r="N15" s="584"/>
      <c r="O15" s="584"/>
      <c r="P15" s="584"/>
      <c r="Q15" s="584"/>
      <c r="R15" s="586"/>
      <c r="S15" s="586"/>
      <c r="T15" s="586"/>
      <c r="U15" s="586"/>
      <c r="V15" s="586"/>
      <c r="W15" s="586"/>
      <c r="X15" s="586"/>
      <c r="Y15" s="586"/>
      <c r="Z15" s="586"/>
    </row>
    <row r="16" spans="1:26" s="75" customFormat="1" ht="30" customHeight="1">
      <c r="A16" s="701"/>
      <c r="B16" s="448"/>
      <c r="C16" s="448"/>
      <c r="D16" s="699"/>
      <c r="E16" s="389"/>
      <c r="F16" s="390"/>
      <c r="G16" s="391"/>
      <c r="H16" s="384">
        <f t="shared" si="0"/>
        <v>0</v>
      </c>
      <c r="I16" s="584"/>
      <c r="J16" s="584"/>
      <c r="K16" s="584"/>
      <c r="L16" s="584"/>
      <c r="M16" s="584"/>
      <c r="N16" s="584"/>
      <c r="O16" s="584"/>
      <c r="P16" s="584"/>
      <c r="Q16" s="584"/>
      <c r="R16" s="586"/>
      <c r="S16" s="586"/>
      <c r="T16" s="586"/>
      <c r="U16" s="586"/>
      <c r="V16" s="586"/>
      <c r="W16" s="586"/>
      <c r="X16" s="586"/>
      <c r="Y16" s="586"/>
      <c r="Z16" s="586"/>
    </row>
    <row r="17" spans="1:26" s="75" customFormat="1" ht="26.25" customHeight="1">
      <c r="A17" s="701"/>
      <c r="B17" s="448"/>
      <c r="C17" s="448"/>
      <c r="D17" s="699"/>
      <c r="E17" s="389"/>
      <c r="F17" s="390"/>
      <c r="G17" s="391"/>
      <c r="H17" s="384">
        <f t="shared" si="0"/>
        <v>0</v>
      </c>
      <c r="I17" s="584"/>
      <c r="J17" s="584"/>
      <c r="K17" s="584"/>
      <c r="L17" s="584"/>
      <c r="M17" s="584"/>
      <c r="N17" s="584"/>
      <c r="O17" s="584"/>
      <c r="P17" s="584"/>
      <c r="Q17" s="584"/>
      <c r="R17" s="586"/>
      <c r="S17" s="586"/>
      <c r="T17" s="586"/>
      <c r="U17" s="586"/>
      <c r="V17" s="586"/>
      <c r="W17" s="586"/>
      <c r="X17" s="586"/>
      <c r="Y17" s="586"/>
      <c r="Z17" s="586"/>
    </row>
    <row r="18" spans="1:26" s="75" customFormat="1" ht="24.75" customHeight="1">
      <c r="A18" s="701"/>
      <c r="B18" s="448"/>
      <c r="C18" s="448"/>
      <c r="D18" s="699"/>
      <c r="E18" s="389"/>
      <c r="F18" s="390"/>
      <c r="G18" s="391"/>
      <c r="H18" s="384">
        <f t="shared" si="0"/>
        <v>0</v>
      </c>
      <c r="I18" s="584"/>
      <c r="J18" s="584"/>
      <c r="K18" s="584"/>
      <c r="L18" s="584"/>
      <c r="M18" s="584"/>
      <c r="N18" s="584"/>
      <c r="O18" s="584"/>
      <c r="P18" s="584"/>
      <c r="Q18" s="584"/>
      <c r="R18" s="586"/>
      <c r="S18" s="586"/>
      <c r="T18" s="586"/>
      <c r="U18" s="586"/>
      <c r="V18" s="586"/>
      <c r="W18" s="586"/>
      <c r="X18" s="586"/>
      <c r="Y18" s="586"/>
      <c r="Z18" s="586"/>
    </row>
    <row r="19" spans="1:26" s="75" customFormat="1" ht="25.5" customHeight="1">
      <c r="A19" s="701"/>
      <c r="B19" s="448"/>
      <c r="C19" s="448"/>
      <c r="D19" s="699"/>
      <c r="E19" s="389"/>
      <c r="F19" s="390"/>
      <c r="G19" s="391"/>
      <c r="H19" s="384">
        <f t="shared" si="0"/>
        <v>0</v>
      </c>
      <c r="I19" s="584"/>
      <c r="J19" s="584"/>
      <c r="K19" s="584"/>
      <c r="L19" s="584"/>
      <c r="M19" s="584"/>
      <c r="N19" s="584"/>
      <c r="O19" s="584"/>
      <c r="P19" s="584"/>
      <c r="Q19" s="584"/>
      <c r="R19" s="586"/>
      <c r="S19" s="586"/>
      <c r="T19" s="586"/>
      <c r="U19" s="586"/>
      <c r="V19" s="586"/>
      <c r="W19" s="586"/>
      <c r="X19" s="586"/>
      <c r="Y19" s="586"/>
      <c r="Z19" s="586"/>
    </row>
    <row r="20" spans="1:26" s="75" customFormat="1" ht="25.5" customHeight="1">
      <c r="A20" s="701"/>
      <c r="B20" s="448"/>
      <c r="C20" s="448"/>
      <c r="D20" s="699"/>
      <c r="E20" s="389"/>
      <c r="F20" s="390"/>
      <c r="G20" s="391"/>
      <c r="H20" s="384">
        <f t="shared" si="0"/>
        <v>0</v>
      </c>
      <c r="I20" s="584"/>
      <c r="J20" s="584"/>
      <c r="K20" s="584"/>
      <c r="L20" s="584"/>
      <c r="M20" s="584"/>
      <c r="N20" s="584"/>
      <c r="O20" s="584"/>
      <c r="P20" s="584"/>
      <c r="Q20" s="584"/>
      <c r="R20" s="586"/>
      <c r="S20" s="586"/>
      <c r="T20" s="586"/>
      <c r="U20" s="586"/>
      <c r="V20" s="586"/>
      <c r="W20" s="586"/>
      <c r="X20" s="586"/>
      <c r="Y20" s="586"/>
      <c r="Z20" s="586"/>
    </row>
    <row r="21" spans="1:26" s="75" customFormat="1" ht="26.25" customHeight="1">
      <c r="A21" s="702"/>
      <c r="B21" s="448"/>
      <c r="C21" s="448"/>
      <c r="D21" s="700"/>
      <c r="E21" s="389"/>
      <c r="F21" s="390"/>
      <c r="G21" s="391"/>
      <c r="H21" s="384">
        <f t="shared" si="0"/>
        <v>0</v>
      </c>
      <c r="I21" s="584"/>
      <c r="J21" s="584"/>
      <c r="K21" s="584"/>
      <c r="L21" s="584"/>
      <c r="M21" s="584"/>
      <c r="N21" s="584"/>
      <c r="O21" s="584"/>
      <c r="P21" s="584"/>
      <c r="Q21" s="584"/>
      <c r="R21" s="586"/>
      <c r="S21" s="586"/>
      <c r="T21" s="586"/>
      <c r="U21" s="586"/>
      <c r="V21" s="586"/>
      <c r="W21" s="586"/>
      <c r="X21" s="586"/>
      <c r="Y21" s="586"/>
      <c r="Z21" s="586"/>
    </row>
    <row r="22" spans="1:26" s="75" customFormat="1" ht="27.75" customHeight="1">
      <c r="A22" s="702"/>
      <c r="B22" s="448"/>
      <c r="C22" s="448"/>
      <c r="D22" s="700"/>
      <c r="E22" s="392"/>
      <c r="F22" s="393"/>
      <c r="G22" s="394"/>
      <c r="H22" s="384">
        <f t="shared" si="0"/>
        <v>0</v>
      </c>
      <c r="I22" s="584"/>
      <c r="J22" s="584"/>
      <c r="K22" s="584"/>
      <c r="L22" s="584"/>
      <c r="M22" s="584"/>
      <c r="N22" s="584"/>
      <c r="O22" s="584"/>
      <c r="P22" s="584"/>
      <c r="Q22" s="584"/>
      <c r="R22" s="586"/>
      <c r="S22" s="586"/>
      <c r="T22" s="586"/>
      <c r="U22" s="586"/>
      <c r="V22" s="586"/>
      <c r="W22" s="586"/>
      <c r="X22" s="586"/>
      <c r="Y22" s="586"/>
      <c r="Z22" s="586"/>
    </row>
    <row r="23" spans="1:26" s="75" customFormat="1" ht="27.75" customHeight="1">
      <c r="A23" s="702"/>
      <c r="B23" s="448"/>
      <c r="C23" s="448"/>
      <c r="D23" s="700"/>
      <c r="E23" s="392"/>
      <c r="F23" s="393"/>
      <c r="G23" s="394"/>
      <c r="H23" s="384">
        <f t="shared" si="0"/>
        <v>0</v>
      </c>
      <c r="I23" s="584"/>
      <c r="J23" s="584"/>
      <c r="K23" s="584"/>
      <c r="L23" s="584"/>
      <c r="M23" s="584"/>
      <c r="N23" s="584"/>
      <c r="O23" s="584"/>
      <c r="P23" s="584"/>
      <c r="Q23" s="584"/>
      <c r="R23" s="586"/>
      <c r="S23" s="586"/>
      <c r="T23" s="586"/>
      <c r="U23" s="586"/>
      <c r="V23" s="586"/>
      <c r="W23" s="586"/>
      <c r="X23" s="586"/>
      <c r="Y23" s="586"/>
      <c r="Z23" s="586"/>
    </row>
    <row r="24" spans="1:26" s="75" customFormat="1" ht="30" customHeight="1" thickBot="1">
      <c r="A24" s="702"/>
      <c r="B24" s="448"/>
      <c r="C24" s="448"/>
      <c r="D24" s="700"/>
      <c r="E24" s="392"/>
      <c r="F24" s="393"/>
      <c r="G24" s="394"/>
      <c r="H24" s="385">
        <f t="shared" si="0"/>
        <v>0</v>
      </c>
      <c r="I24" s="584"/>
      <c r="J24" s="584"/>
      <c r="K24" s="584"/>
      <c r="L24" s="584"/>
      <c r="M24" s="584"/>
      <c r="N24" s="584"/>
      <c r="O24" s="584"/>
      <c r="P24" s="584"/>
      <c r="Q24" s="584"/>
      <c r="R24" s="586"/>
      <c r="S24" s="586"/>
      <c r="T24" s="586"/>
      <c r="U24" s="586"/>
      <c r="V24" s="586"/>
      <c r="W24" s="586"/>
      <c r="X24" s="586"/>
      <c r="Y24" s="586"/>
      <c r="Z24" s="586"/>
    </row>
    <row r="25" spans="1:26" s="23" customFormat="1" ht="13.5" thickBot="1">
      <c r="A25" s="1169" t="s">
        <v>163</v>
      </c>
      <c r="B25" s="1170"/>
      <c r="C25" s="1170"/>
      <c r="D25" s="1171"/>
      <c r="E25" s="395">
        <f>SUM(E7:E24)</f>
        <v>0</v>
      </c>
      <c r="F25" s="396">
        <f>SUM(F7:F24)</f>
        <v>0</v>
      </c>
      <c r="G25" s="397">
        <f>SUM(G7:G24)</f>
        <v>0</v>
      </c>
      <c r="H25" s="386">
        <f>SUM(H7:H24)</f>
        <v>0</v>
      </c>
      <c r="I25" s="585"/>
      <c r="J25" s="585"/>
      <c r="K25" s="585"/>
      <c r="L25" s="585"/>
      <c r="M25" s="585"/>
      <c r="N25" s="585"/>
      <c r="O25" s="585"/>
      <c r="P25" s="585"/>
      <c r="Q25" s="585"/>
      <c r="R25" s="585"/>
      <c r="S25" s="585"/>
      <c r="T25" s="585"/>
      <c r="U25" s="585"/>
      <c r="V25" s="585"/>
      <c r="W25" s="585"/>
      <c r="X25" s="585"/>
      <c r="Y25" s="585"/>
      <c r="Z25" s="585"/>
    </row>
    <row r="26" spans="1:26" s="28" customFormat="1" ht="14.25" customHeight="1" thickBot="1">
      <c r="D26" s="64"/>
      <c r="E26" s="63"/>
      <c r="F26" s="1175"/>
      <c r="G26" s="1175"/>
      <c r="H26" s="63"/>
      <c r="I26" s="587"/>
      <c r="J26" s="587"/>
      <c r="K26" s="587"/>
      <c r="L26" s="587"/>
      <c r="M26" s="587"/>
      <c r="N26" s="587"/>
      <c r="O26" s="587"/>
      <c r="P26" s="587"/>
      <c r="Q26" s="587"/>
      <c r="R26" s="587"/>
      <c r="S26" s="587"/>
      <c r="T26" s="587"/>
      <c r="U26" s="587"/>
      <c r="V26" s="587"/>
      <c r="W26" s="587"/>
      <c r="X26" s="587"/>
      <c r="Y26" s="587"/>
      <c r="Z26" s="587"/>
    </row>
    <row r="27" spans="1:26" s="28" customFormat="1" ht="16.5" customHeight="1" thickBot="1">
      <c r="A27" s="1177" t="s">
        <v>166</v>
      </c>
      <c r="B27" s="1178"/>
      <c r="C27" s="399"/>
      <c r="D27" s="447">
        <f>'Instructions and Summary'!E24</f>
        <v>0</v>
      </c>
      <c r="E27" s="1176" t="s">
        <v>165</v>
      </c>
      <c r="F27" s="1176"/>
      <c r="G27" s="1176"/>
      <c r="H27" s="301" t="str">
        <f>IFERROR(H25/D27,"")</f>
        <v/>
      </c>
      <c r="I27" s="587"/>
      <c r="J27" s="587"/>
      <c r="K27" s="587"/>
      <c r="L27" s="587"/>
      <c r="M27" s="587"/>
      <c r="N27" s="587"/>
      <c r="O27" s="587"/>
      <c r="P27" s="587"/>
      <c r="Q27" s="587"/>
      <c r="R27" s="587"/>
      <c r="S27" s="587"/>
      <c r="T27" s="587"/>
      <c r="U27" s="587"/>
      <c r="V27" s="587"/>
      <c r="W27" s="587"/>
      <c r="X27" s="587"/>
      <c r="Y27" s="587"/>
      <c r="Z27" s="587"/>
    </row>
    <row r="28" spans="1:26" s="28" customFormat="1" ht="53.25" customHeight="1">
      <c r="A28" s="64"/>
      <c r="B28" s="63"/>
      <c r="C28" s="63"/>
      <c r="F28" s="62"/>
      <c r="G28" s="65"/>
      <c r="H28" s="63"/>
      <c r="I28" s="587"/>
      <c r="J28" s="587"/>
      <c r="K28" s="587"/>
      <c r="L28" s="587"/>
      <c r="M28" s="587"/>
      <c r="N28" s="587"/>
      <c r="O28" s="587"/>
      <c r="P28" s="587"/>
      <c r="Q28" s="587"/>
      <c r="R28" s="587"/>
      <c r="S28" s="587"/>
      <c r="T28" s="587"/>
      <c r="U28" s="587"/>
      <c r="V28" s="587"/>
      <c r="W28" s="587"/>
      <c r="X28" s="587"/>
      <c r="Y28" s="587"/>
      <c r="Z28" s="587"/>
    </row>
    <row r="29" spans="1:26" ht="15.75" customHeight="1" thickBot="1">
      <c r="A29" s="758" t="s">
        <v>237</v>
      </c>
      <c r="B29" s="758"/>
      <c r="C29" s="758"/>
      <c r="D29" s="758"/>
      <c r="E29" s="21"/>
      <c r="G29" s="21"/>
      <c r="Q29" s="584"/>
      <c r="R29" s="584"/>
      <c r="S29" s="584"/>
      <c r="T29" s="584"/>
      <c r="U29" s="584"/>
      <c r="V29" s="584"/>
      <c r="W29" s="584"/>
      <c r="X29" s="584"/>
      <c r="Y29" s="584"/>
      <c r="Z29" s="584"/>
    </row>
    <row r="30" spans="1:26" s="75" customFormat="1" ht="155.25" customHeight="1" thickBot="1">
      <c r="A30" s="760"/>
      <c r="B30" s="761"/>
      <c r="C30" s="761"/>
      <c r="D30" s="761"/>
      <c r="E30" s="761"/>
      <c r="F30" s="761"/>
      <c r="G30" s="761"/>
      <c r="H30" s="762"/>
      <c r="I30" s="584"/>
      <c r="J30" s="584"/>
      <c r="K30" s="584"/>
      <c r="L30" s="584"/>
      <c r="M30" s="584"/>
      <c r="N30" s="584"/>
      <c r="O30" s="584"/>
      <c r="P30" s="584"/>
      <c r="Q30" s="584"/>
      <c r="R30" s="586"/>
      <c r="S30" s="586"/>
      <c r="T30" s="586"/>
      <c r="U30" s="586"/>
      <c r="V30" s="586"/>
      <c r="W30" s="586"/>
      <c r="X30" s="586"/>
      <c r="Y30" s="586"/>
      <c r="Z30" s="586"/>
    </row>
  </sheetData>
  <sheetProtection password="CC72" sheet="1" objects="1" scenarios="1" selectLockedCells="1"/>
  <customSheetViews>
    <customSheetView guid="{7A22A0F3-26C2-4F41-A45F-3AA4AB522C13}" showPageBreaks="1" printArea="1">
      <selection activeCell="A3" sqref="A3:G3"/>
      <pageMargins left="0.5" right="0.5" top="0.25" bottom="0.35" header="0.5" footer="0.25"/>
      <printOptions horizontalCentered="1"/>
      <pageSetup scale="85" orientation="landscape" r:id="rId1"/>
      <headerFooter alignWithMargins="0">
        <oddFooter>&amp;LCost Share&amp;RPage &amp;P of &amp;N</oddFooter>
      </headerFooter>
    </customSheetView>
    <customSheetView guid="{640DA41A-A77A-482D-897F-55BCEE7E5329}" scale="90" showGridLines="0" hiddenColumns="1">
      <pane ySplit="5" topLeftCell="A6" activePane="bottomLeft" state="frozen"/>
      <selection pane="bottomLeft" activeCell="D9" sqref="D9"/>
      <pageMargins left="0.5" right="0.5" top="0.25" bottom="0.35" header="0.5" footer="0.25"/>
      <printOptions horizontalCentered="1"/>
      <pageSetup scale="65" orientation="landscape" r:id="rId2"/>
      <headerFooter alignWithMargins="0">
        <oddFooter>&amp;LCost Share&amp;RPage &amp;P of &amp;N</oddFooter>
      </headerFooter>
    </customSheetView>
  </customSheetViews>
  <mergeCells count="10">
    <mergeCell ref="F1:H1"/>
    <mergeCell ref="A25:D25"/>
    <mergeCell ref="A1:C1"/>
    <mergeCell ref="A2:H2"/>
    <mergeCell ref="A30:H30"/>
    <mergeCell ref="A3:H3"/>
    <mergeCell ref="A29:D29"/>
    <mergeCell ref="F26:G26"/>
    <mergeCell ref="E27:G27"/>
    <mergeCell ref="A27:B27"/>
  </mergeCells>
  <phoneticPr fontId="2" type="noConversion"/>
  <conditionalFormatting sqref="D1">
    <cfRule type="beginsWith" dxfId="0" priority="1" operator="beginsWith" text="0">
      <formula>LEFT(D1,1)="0"</formula>
    </cfRule>
  </conditionalFormatting>
  <dataValidations disablePrompts="1" count="2">
    <dataValidation type="list" allowBlank="1" showInputMessage="1" showErrorMessage="1" sqref="C7:C24">
      <formula1>$J$13:$J$15</formula1>
    </dataValidation>
    <dataValidation type="list" allowBlank="1" showInputMessage="1" showErrorMessage="1" sqref="B7:B24">
      <formula1>$J$7:$J$9</formula1>
    </dataValidation>
  </dataValidations>
  <printOptions horizontalCentered="1"/>
  <pageMargins left="0.5" right="0.5" top="0.25" bottom="0.35" header="0.5" footer="0.25"/>
  <pageSetup scale="65" orientation="landscape" r:id="rId3"/>
  <headerFooter alignWithMargins="0">
    <oddFooter>&amp;LCost Share&amp;RPage &amp;P of &amp;N</oddFooter>
  </headerFooter>
  <ignoredErrors>
    <ignoredError sqref="E25" formulaRange="1"/>
  </ignoredErrors>
</worksheet>
</file>

<file path=xl/worksheets/sheet2.xml><?xml version="1.0" encoding="utf-8"?>
<worksheet xmlns="http://schemas.openxmlformats.org/spreadsheetml/2006/main" xmlns:r="http://schemas.openxmlformats.org/officeDocument/2006/relationships">
  <dimension ref="A1:M145"/>
  <sheetViews>
    <sheetView workbookViewId="0">
      <selection activeCell="F15" sqref="F15"/>
    </sheetView>
  </sheetViews>
  <sheetFormatPr defaultColWidth="9.140625" defaultRowHeight="13.5"/>
  <cols>
    <col min="1" max="1" width="2.42578125" style="185" customWidth="1"/>
    <col min="2" max="2" width="17.85546875" style="185" customWidth="1"/>
    <col min="3" max="3" width="17.28515625" style="185" customWidth="1"/>
    <col min="4" max="4" width="17.85546875" style="185" customWidth="1"/>
    <col min="5" max="5" width="16.140625" style="185" customWidth="1"/>
    <col min="6" max="6" width="17.140625" style="185" customWidth="1"/>
    <col min="7" max="7" width="21" style="185" customWidth="1"/>
    <col min="8" max="8" width="19.140625" style="185" customWidth="1"/>
    <col min="9" max="16384" width="9.140625" style="185"/>
  </cols>
  <sheetData>
    <row r="1" spans="1:13" ht="17.25" customHeight="1">
      <c r="A1" s="781" t="s">
        <v>5</v>
      </c>
      <c r="B1" s="771"/>
      <c r="C1" s="789"/>
      <c r="D1" s="789"/>
      <c r="E1" s="183" t="s">
        <v>155</v>
      </c>
      <c r="F1" s="181"/>
      <c r="G1" s="184"/>
      <c r="H1" s="184"/>
      <c r="I1" s="184"/>
      <c r="J1" s="184"/>
      <c r="K1" s="184"/>
    </row>
    <row r="2" spans="1:13" ht="27.75" customHeight="1">
      <c r="A2" s="782" t="s">
        <v>6</v>
      </c>
      <c r="B2" s="783"/>
      <c r="C2" s="783"/>
      <c r="D2" s="783"/>
      <c r="E2" s="783"/>
      <c r="F2" s="783"/>
      <c r="G2" s="783"/>
      <c r="H2" s="783"/>
      <c r="I2" s="186"/>
      <c r="J2" s="186"/>
      <c r="K2" s="186"/>
      <c r="L2" s="186"/>
      <c r="M2" s="184"/>
    </row>
    <row r="3" spans="1:13" ht="7.5" customHeight="1">
      <c r="A3" s="784" t="s">
        <v>7</v>
      </c>
      <c r="B3" s="785"/>
      <c r="C3" s="785"/>
      <c r="D3" s="785"/>
      <c r="E3" s="785"/>
      <c r="F3" s="785"/>
      <c r="G3" s="785"/>
      <c r="H3" s="785"/>
      <c r="I3" s="187"/>
      <c r="J3" s="187"/>
      <c r="K3" s="187"/>
      <c r="L3" s="187"/>
      <c r="M3" s="184"/>
    </row>
    <row r="4" spans="1:13" ht="10.5" customHeight="1">
      <c r="A4" s="786" t="s">
        <v>8</v>
      </c>
      <c r="B4" s="786"/>
      <c r="C4" s="787"/>
      <c r="D4" s="787"/>
      <c r="E4" s="787"/>
      <c r="F4" s="788"/>
      <c r="G4" s="788"/>
      <c r="H4" s="788"/>
    </row>
    <row r="5" spans="1:13" ht="12" customHeight="1">
      <c r="A5" s="770"/>
      <c r="B5" s="772" t="s">
        <v>9</v>
      </c>
      <c r="C5" s="774" t="s">
        <v>10</v>
      </c>
      <c r="D5" s="776" t="s">
        <v>11</v>
      </c>
      <c r="E5" s="777"/>
      <c r="F5" s="778" t="s">
        <v>12</v>
      </c>
      <c r="G5" s="779"/>
      <c r="H5" s="780"/>
    </row>
    <row r="6" spans="1:13" s="189" customFormat="1" ht="25.5" customHeight="1">
      <c r="A6" s="771"/>
      <c r="B6" s="773"/>
      <c r="C6" s="775"/>
      <c r="D6" s="188" t="s">
        <v>13</v>
      </c>
      <c r="E6" s="188" t="s">
        <v>14</v>
      </c>
      <c r="F6" s="188" t="s">
        <v>15</v>
      </c>
      <c r="G6" s="188" t="s">
        <v>16</v>
      </c>
      <c r="H6" s="189" t="s">
        <v>149</v>
      </c>
    </row>
    <row r="7" spans="1:13" s="189" customFormat="1" ht="12" customHeight="1">
      <c r="A7" s="186"/>
      <c r="B7" s="190" t="s">
        <v>17</v>
      </c>
      <c r="C7" s="191" t="s">
        <v>18</v>
      </c>
      <c r="D7" s="191" t="s">
        <v>19</v>
      </c>
      <c r="E7" s="191" t="s">
        <v>20</v>
      </c>
      <c r="F7" s="191" t="s">
        <v>21</v>
      </c>
      <c r="G7" s="191" t="s">
        <v>22</v>
      </c>
      <c r="H7" s="192" t="s">
        <v>23</v>
      </c>
    </row>
    <row r="8" spans="1:13" s="198" customFormat="1" ht="18" customHeight="1">
      <c r="A8" s="193" t="s">
        <v>24</v>
      </c>
      <c r="B8" s="194"/>
      <c r="C8" s="195"/>
      <c r="D8" s="196"/>
      <c r="E8" s="196"/>
      <c r="F8" s="196"/>
      <c r="G8" s="196"/>
      <c r="H8" s="197">
        <f>SUM(D8:G8)</f>
        <v>0</v>
      </c>
    </row>
    <row r="9" spans="1:13" s="198" customFormat="1" ht="18.75" customHeight="1">
      <c r="A9" s="193" t="s">
        <v>25</v>
      </c>
      <c r="B9" s="194"/>
      <c r="C9" s="195"/>
      <c r="D9" s="196"/>
      <c r="E9" s="196"/>
      <c r="F9" s="196"/>
      <c r="G9" s="196"/>
      <c r="H9" s="197">
        <f>SUM(D9:G9)</f>
        <v>0</v>
      </c>
    </row>
    <row r="10" spans="1:13" s="198" customFormat="1" ht="18.75" customHeight="1">
      <c r="A10" s="193" t="s">
        <v>26</v>
      </c>
      <c r="B10" s="194"/>
      <c r="C10" s="195"/>
      <c r="D10" s="196"/>
      <c r="E10" s="196"/>
      <c r="F10" s="196"/>
      <c r="G10" s="196"/>
      <c r="H10" s="197">
        <f>SUM(D10:G10)</f>
        <v>0</v>
      </c>
    </row>
    <row r="11" spans="1:13" s="198" customFormat="1" ht="19.5" customHeight="1">
      <c r="A11" s="199" t="s">
        <v>27</v>
      </c>
      <c r="B11" s="200"/>
      <c r="C11" s="201"/>
      <c r="D11" s="202"/>
      <c r="E11" s="202"/>
      <c r="F11" s="202"/>
      <c r="G11" s="202"/>
      <c r="H11" s="203">
        <f>SUM(D11:G11)</f>
        <v>0</v>
      </c>
    </row>
    <row r="12" spans="1:13" s="198" customFormat="1" ht="19.5" customHeight="1">
      <c r="A12" s="199" t="s">
        <v>28</v>
      </c>
      <c r="B12" s="204" t="s">
        <v>163</v>
      </c>
      <c r="C12" s="205"/>
      <c r="D12" s="206">
        <f>SUM(D8:D11)</f>
        <v>0</v>
      </c>
      <c r="E12" s="206">
        <f>SUM(E8:E11)</f>
        <v>0</v>
      </c>
      <c r="F12" s="206">
        <f>SUM(F8:F11)</f>
        <v>0</v>
      </c>
      <c r="G12" s="206">
        <f>SUM(G8:G11)</f>
        <v>0</v>
      </c>
      <c r="H12" s="203">
        <f>SUM(H8:H11)</f>
        <v>0</v>
      </c>
    </row>
    <row r="13" spans="1:13" ht="9.75" customHeight="1">
      <c r="A13" s="791" t="s">
        <v>29</v>
      </c>
      <c r="B13" s="791"/>
      <c r="C13" s="788"/>
      <c r="D13" s="788"/>
      <c r="E13" s="788"/>
      <c r="F13" s="788"/>
      <c r="G13" s="788"/>
      <c r="H13" s="792"/>
    </row>
    <row r="14" spans="1:13">
      <c r="A14" s="793" t="s">
        <v>30</v>
      </c>
      <c r="B14" s="795" t="s">
        <v>31</v>
      </c>
      <c r="C14" s="796"/>
      <c r="D14" s="799" t="s">
        <v>32</v>
      </c>
      <c r="E14" s="800"/>
      <c r="F14" s="800"/>
      <c r="G14" s="800"/>
      <c r="H14" s="801" t="s">
        <v>33</v>
      </c>
    </row>
    <row r="15" spans="1:13" ht="18" customHeight="1">
      <c r="A15" s="794"/>
      <c r="B15" s="797"/>
      <c r="C15" s="798"/>
      <c r="D15" s="207" t="s">
        <v>201</v>
      </c>
      <c r="E15" s="207" t="s">
        <v>202</v>
      </c>
      <c r="F15" s="207" t="s">
        <v>203</v>
      </c>
      <c r="G15" s="207" t="s">
        <v>34</v>
      </c>
      <c r="H15" s="776"/>
    </row>
    <row r="16" spans="1:13" s="198" customFormat="1" ht="19.5" customHeight="1">
      <c r="A16" s="208"/>
      <c r="B16" s="802" t="s">
        <v>35</v>
      </c>
      <c r="C16" s="802"/>
      <c r="D16" s="209"/>
      <c r="E16" s="209"/>
      <c r="F16" s="209"/>
      <c r="G16" s="209"/>
      <c r="H16" s="210">
        <f t="shared" ref="H16:H25" si="0">SUM(D16:G16)</f>
        <v>0</v>
      </c>
    </row>
    <row r="17" spans="1:8" s="198" customFormat="1" ht="16.5">
      <c r="A17" s="211"/>
      <c r="B17" s="790" t="s">
        <v>36</v>
      </c>
      <c r="C17" s="790"/>
      <c r="D17" s="212"/>
      <c r="E17" s="212"/>
      <c r="F17" s="212"/>
      <c r="G17" s="212"/>
      <c r="H17" s="213">
        <f t="shared" si="0"/>
        <v>0</v>
      </c>
    </row>
    <row r="18" spans="1:8" s="198" customFormat="1" ht="16.5">
      <c r="A18" s="208"/>
      <c r="B18" s="802" t="s">
        <v>37</v>
      </c>
      <c r="C18" s="802"/>
      <c r="D18" s="209"/>
      <c r="E18" s="209"/>
      <c r="F18" s="209"/>
      <c r="G18" s="209"/>
      <c r="H18" s="213">
        <f t="shared" si="0"/>
        <v>0</v>
      </c>
    </row>
    <row r="19" spans="1:8" s="198" customFormat="1" ht="16.5">
      <c r="A19" s="211"/>
      <c r="B19" s="790" t="s">
        <v>38</v>
      </c>
      <c r="C19" s="790"/>
      <c r="D19" s="212"/>
      <c r="E19" s="212"/>
      <c r="F19" s="212"/>
      <c r="G19" s="212"/>
      <c r="H19" s="213">
        <f t="shared" si="0"/>
        <v>0</v>
      </c>
    </row>
    <row r="20" spans="1:8" s="198" customFormat="1" ht="16.5">
      <c r="A20" s="208"/>
      <c r="B20" s="802" t="s">
        <v>39</v>
      </c>
      <c r="C20" s="802"/>
      <c r="D20" s="209"/>
      <c r="E20" s="209"/>
      <c r="F20" s="209"/>
      <c r="G20" s="209"/>
      <c r="H20" s="213">
        <f t="shared" si="0"/>
        <v>0</v>
      </c>
    </row>
    <row r="21" spans="1:8" s="198" customFormat="1" ht="16.5">
      <c r="A21" s="211"/>
      <c r="B21" s="790" t="s">
        <v>40</v>
      </c>
      <c r="C21" s="790"/>
      <c r="D21" s="212"/>
      <c r="E21" s="212"/>
      <c r="F21" s="212"/>
      <c r="G21" s="212"/>
      <c r="H21" s="213">
        <f t="shared" si="0"/>
        <v>0</v>
      </c>
    </row>
    <row r="22" spans="1:8" s="198" customFormat="1" ht="16.5">
      <c r="A22" s="208"/>
      <c r="B22" s="802" t="s">
        <v>41</v>
      </c>
      <c r="C22" s="802"/>
      <c r="D22" s="209"/>
      <c r="E22" s="209"/>
      <c r="F22" s="209"/>
      <c r="G22" s="209"/>
      <c r="H22" s="213">
        <f t="shared" si="0"/>
        <v>0</v>
      </c>
    </row>
    <row r="23" spans="1:8" s="198" customFormat="1" ht="16.5">
      <c r="A23" s="211"/>
      <c r="B23" s="790" t="s">
        <v>42</v>
      </c>
      <c r="C23" s="790"/>
      <c r="D23" s="212"/>
      <c r="E23" s="212"/>
      <c r="F23" s="212"/>
      <c r="G23" s="212"/>
      <c r="H23" s="213">
        <f t="shared" si="0"/>
        <v>0</v>
      </c>
    </row>
    <row r="24" spans="1:8" s="198" customFormat="1" ht="16.5">
      <c r="A24" s="208"/>
      <c r="B24" s="790" t="s">
        <v>43</v>
      </c>
      <c r="C24" s="806"/>
      <c r="D24" s="214">
        <f>SUM(D16:D23)</f>
        <v>0</v>
      </c>
      <c r="E24" s="214">
        <f>SUM(E16:E23)</f>
        <v>0</v>
      </c>
      <c r="F24" s="214">
        <f>SUM(F16:F23)</f>
        <v>0</v>
      </c>
      <c r="G24" s="214">
        <f>SUM(G16:G23)</f>
        <v>0</v>
      </c>
      <c r="H24" s="214">
        <f t="shared" si="0"/>
        <v>0</v>
      </c>
    </row>
    <row r="25" spans="1:8" s="198" customFormat="1" ht="16.5">
      <c r="A25" s="211"/>
      <c r="B25" s="790" t="s">
        <v>44</v>
      </c>
      <c r="C25" s="790"/>
      <c r="D25" s="212"/>
      <c r="E25" s="212"/>
      <c r="F25" s="212"/>
      <c r="G25" s="212"/>
      <c r="H25" s="213">
        <f t="shared" si="0"/>
        <v>0</v>
      </c>
    </row>
    <row r="26" spans="1:8" s="198" customFormat="1" ht="16.5">
      <c r="A26" s="208"/>
      <c r="B26" s="802" t="s">
        <v>45</v>
      </c>
      <c r="C26" s="802"/>
      <c r="D26" s="214">
        <f>SUM(D24:D25)</f>
        <v>0</v>
      </c>
      <c r="E26" s="214">
        <f>SUM(E24:E25)</f>
        <v>0</v>
      </c>
      <c r="F26" s="214">
        <f>SUM(F24:F25)</f>
        <v>0</v>
      </c>
      <c r="G26" s="214">
        <f>SUM(G24:G25)</f>
        <v>0</v>
      </c>
      <c r="H26" s="214">
        <f>SUM(H24:H25)</f>
        <v>0</v>
      </c>
    </row>
    <row r="27" spans="1:8">
      <c r="A27" s="787"/>
      <c r="B27" s="787"/>
      <c r="C27" s="787"/>
      <c r="D27" s="787"/>
      <c r="E27" s="787"/>
      <c r="F27" s="787"/>
      <c r="G27" s="787"/>
      <c r="H27" s="787"/>
    </row>
    <row r="28" spans="1:8" s="198" customFormat="1" ht="16.5">
      <c r="A28" s="215" t="s">
        <v>46</v>
      </c>
      <c r="B28" s="790" t="s">
        <v>47</v>
      </c>
      <c r="C28" s="790"/>
      <c r="D28" s="212"/>
      <c r="E28" s="212"/>
      <c r="F28" s="212"/>
      <c r="G28" s="212"/>
      <c r="H28" s="213">
        <f>SUM(D28:G28)</f>
        <v>0</v>
      </c>
    </row>
    <row r="29" spans="1:8" s="198" customFormat="1" ht="16.5">
      <c r="A29" s="216"/>
      <c r="B29" s="208"/>
      <c r="C29" s="208"/>
      <c r="D29" s="217"/>
      <c r="E29" s="217"/>
      <c r="F29" s="217"/>
      <c r="G29" s="217"/>
      <c r="H29" s="217"/>
    </row>
    <row r="30" spans="1:8">
      <c r="H30" s="218" t="s">
        <v>48</v>
      </c>
    </row>
    <row r="31" spans="1:8">
      <c r="A31" s="807" t="s">
        <v>49</v>
      </c>
      <c r="B31" s="807"/>
      <c r="C31" s="808"/>
      <c r="D31" s="809"/>
      <c r="E31" s="809"/>
      <c r="F31" s="809"/>
      <c r="G31" s="810" t="s">
        <v>50</v>
      </c>
      <c r="H31" s="785"/>
    </row>
    <row r="32" spans="1:8">
      <c r="A32" s="808" t="s">
        <v>51</v>
      </c>
      <c r="B32" s="811"/>
      <c r="C32" s="811"/>
      <c r="D32" s="811"/>
      <c r="E32" s="811"/>
      <c r="F32" s="811"/>
      <c r="G32" s="811"/>
      <c r="H32" s="812"/>
    </row>
    <row r="33" spans="1:8">
      <c r="C33" s="219"/>
      <c r="D33" s="220"/>
      <c r="E33" s="220"/>
      <c r="F33" s="220"/>
      <c r="G33" s="220"/>
      <c r="H33" s="221"/>
    </row>
    <row r="34" spans="1:8">
      <c r="A34" s="786" t="s">
        <v>52</v>
      </c>
      <c r="B34" s="805"/>
      <c r="C34" s="805"/>
      <c r="D34" s="787"/>
      <c r="E34" s="787"/>
      <c r="F34" s="787"/>
      <c r="G34" s="787"/>
      <c r="H34" s="787"/>
    </row>
    <row r="35" spans="1:8">
      <c r="B35" s="807" t="s">
        <v>53</v>
      </c>
      <c r="C35" s="807"/>
      <c r="D35" s="807"/>
      <c r="E35" s="188" t="s">
        <v>54</v>
      </c>
      <c r="F35" s="188" t="s">
        <v>55</v>
      </c>
      <c r="G35" s="188" t="s">
        <v>56</v>
      </c>
      <c r="H35" s="222" t="s">
        <v>57</v>
      </c>
    </row>
    <row r="36" spans="1:8">
      <c r="A36" s="215" t="s">
        <v>58</v>
      </c>
      <c r="B36" s="813"/>
      <c r="C36" s="813"/>
      <c r="D36" s="813"/>
      <c r="E36" s="107"/>
      <c r="F36" s="107"/>
      <c r="G36" s="107"/>
      <c r="H36" s="223">
        <f>SUM(E36:G36)</f>
        <v>0</v>
      </c>
    </row>
    <row r="37" spans="1:8">
      <c r="A37" s="215" t="s">
        <v>59</v>
      </c>
      <c r="B37" s="813"/>
      <c r="C37" s="813"/>
      <c r="D37" s="813"/>
      <c r="E37" s="107"/>
      <c r="F37" s="107"/>
      <c r="G37" s="107"/>
      <c r="H37" s="223">
        <f>SUM(E37:G37)</f>
        <v>0</v>
      </c>
    </row>
    <row r="38" spans="1:8">
      <c r="A38" s="215" t="s">
        <v>60</v>
      </c>
      <c r="B38" s="813"/>
      <c r="C38" s="813"/>
      <c r="D38" s="813"/>
      <c r="E38" s="107"/>
      <c r="F38" s="107"/>
      <c r="G38" s="107"/>
      <c r="H38" s="223">
        <f>SUM(E38:G38)</f>
        <v>0</v>
      </c>
    </row>
    <row r="39" spans="1:8">
      <c r="A39" s="215" t="s">
        <v>61</v>
      </c>
      <c r="B39" s="813"/>
      <c r="C39" s="813"/>
      <c r="D39" s="813"/>
      <c r="E39" s="107"/>
      <c r="F39" s="107"/>
      <c r="G39" s="107"/>
      <c r="H39" s="223">
        <f>SUM(E39:G39)</f>
        <v>0</v>
      </c>
    </row>
    <row r="40" spans="1:8">
      <c r="A40" s="224" t="s">
        <v>62</v>
      </c>
      <c r="B40" s="803" t="s">
        <v>63</v>
      </c>
      <c r="C40" s="804"/>
      <c r="D40" s="804"/>
      <c r="E40" s="225">
        <f>SUM(E36:E39)</f>
        <v>0</v>
      </c>
      <c r="F40" s="225">
        <f>SUM(F36:F39)</f>
        <v>0</v>
      </c>
      <c r="G40" s="225">
        <f>SUM(G36:G39)</f>
        <v>0</v>
      </c>
      <c r="H40" s="226">
        <f>SUM(H36:H39)</f>
        <v>0</v>
      </c>
    </row>
    <row r="41" spans="1:8">
      <c r="A41" s="786" t="s">
        <v>64</v>
      </c>
      <c r="B41" s="805"/>
      <c r="C41" s="805"/>
      <c r="D41" s="787"/>
      <c r="E41" s="827"/>
      <c r="F41" s="827"/>
      <c r="G41" s="827"/>
      <c r="H41" s="827"/>
    </row>
    <row r="42" spans="1:8">
      <c r="A42" s="804"/>
      <c r="B42" s="804"/>
      <c r="C42" s="828"/>
      <c r="D42" s="188" t="s">
        <v>65</v>
      </c>
      <c r="E42" s="188" t="s">
        <v>66</v>
      </c>
      <c r="F42" s="188" t="s">
        <v>67</v>
      </c>
      <c r="G42" s="188" t="s">
        <v>68</v>
      </c>
      <c r="H42" s="222" t="s">
        <v>69</v>
      </c>
    </row>
    <row r="43" spans="1:8">
      <c r="A43" s="215" t="s">
        <v>70</v>
      </c>
      <c r="B43" s="790" t="s">
        <v>15</v>
      </c>
      <c r="C43" s="790"/>
      <c r="D43" s="227">
        <f>SUM(E43:H43)</f>
        <v>0</v>
      </c>
      <c r="E43" s="107"/>
      <c r="F43" s="107"/>
      <c r="G43" s="107"/>
      <c r="H43" s="108"/>
    </row>
    <row r="44" spans="1:8">
      <c r="A44" s="215" t="s">
        <v>71</v>
      </c>
      <c r="B44" s="790" t="s">
        <v>16</v>
      </c>
      <c r="C44" s="790"/>
      <c r="D44" s="227">
        <f>SUM(E44:H44)</f>
        <v>0</v>
      </c>
      <c r="E44" s="107"/>
      <c r="F44" s="107"/>
      <c r="G44" s="107"/>
      <c r="H44" s="108"/>
    </row>
    <row r="45" spans="1:8">
      <c r="A45" s="215" t="s">
        <v>72</v>
      </c>
      <c r="B45" s="786" t="s">
        <v>73</v>
      </c>
      <c r="C45" s="790"/>
      <c r="D45" s="227">
        <f>SUM(D43:D44)</f>
        <v>0</v>
      </c>
      <c r="E45" s="227">
        <f>SUM(E43:E44)</f>
        <v>0</v>
      </c>
      <c r="F45" s="227">
        <f>SUM(F43:F44)</f>
        <v>0</v>
      </c>
      <c r="G45" s="227">
        <f>SUM(G43:G44)</f>
        <v>0</v>
      </c>
      <c r="H45" s="223">
        <f>SUM(H43:H44)</f>
        <v>0</v>
      </c>
    </row>
    <row r="46" spans="1:8">
      <c r="A46" s="786" t="s">
        <v>74</v>
      </c>
      <c r="B46" s="805"/>
      <c r="C46" s="805"/>
      <c r="D46" s="805"/>
      <c r="E46" s="787"/>
      <c r="F46" s="787"/>
      <c r="G46" s="787"/>
      <c r="H46" s="787"/>
    </row>
    <row r="47" spans="1:8">
      <c r="A47" s="829" t="s">
        <v>53</v>
      </c>
      <c r="B47" s="830"/>
      <c r="C47" s="830"/>
      <c r="D47" s="830"/>
      <c r="E47" s="799" t="s">
        <v>75</v>
      </c>
      <c r="F47" s="779"/>
      <c r="G47" s="779"/>
      <c r="H47" s="779"/>
    </row>
    <row r="48" spans="1:8">
      <c r="A48" s="831"/>
      <c r="B48" s="831"/>
      <c r="C48" s="831"/>
      <c r="D48" s="831"/>
      <c r="E48" s="228" t="s">
        <v>204</v>
      </c>
      <c r="F48" s="228" t="s">
        <v>205</v>
      </c>
      <c r="G48" s="228" t="s">
        <v>206</v>
      </c>
      <c r="H48" s="228" t="s">
        <v>207</v>
      </c>
    </row>
    <row r="49" spans="1:8">
      <c r="A49" s="215" t="s">
        <v>76</v>
      </c>
      <c r="B49" s="813"/>
      <c r="C49" s="813"/>
      <c r="D49" s="818"/>
      <c r="E49" s="108"/>
      <c r="F49" s="108"/>
      <c r="G49" s="108"/>
      <c r="H49" s="108"/>
    </row>
    <row r="50" spans="1:8">
      <c r="A50" s="215" t="s">
        <v>77</v>
      </c>
      <c r="B50" s="813"/>
      <c r="C50" s="813"/>
      <c r="D50" s="818"/>
      <c r="E50" s="108"/>
      <c r="F50" s="108"/>
      <c r="G50" s="108"/>
      <c r="H50" s="108"/>
    </row>
    <row r="51" spans="1:8">
      <c r="A51" s="215" t="s">
        <v>78</v>
      </c>
      <c r="B51" s="813"/>
      <c r="C51" s="813"/>
      <c r="D51" s="818"/>
      <c r="E51" s="108"/>
      <c r="F51" s="108"/>
      <c r="G51" s="108"/>
      <c r="H51" s="108"/>
    </row>
    <row r="52" spans="1:8">
      <c r="A52" s="215" t="s">
        <v>79</v>
      </c>
      <c r="B52" s="813"/>
      <c r="C52" s="813"/>
      <c r="D52" s="818"/>
      <c r="E52" s="108"/>
      <c r="F52" s="108"/>
      <c r="G52" s="108"/>
      <c r="H52" s="108"/>
    </row>
    <row r="53" spans="1:8">
      <c r="A53" s="215" t="s">
        <v>80</v>
      </c>
      <c r="B53" s="786" t="s">
        <v>81</v>
      </c>
      <c r="C53" s="790"/>
      <c r="D53" s="790"/>
      <c r="E53" s="223">
        <f>SUM(E49:E52)</f>
        <v>0</v>
      </c>
      <c r="F53" s="223">
        <f>SUM(F49:F52)</f>
        <v>0</v>
      </c>
      <c r="G53" s="223">
        <f>SUM(G49:G52)</f>
        <v>0</v>
      </c>
      <c r="H53" s="223">
        <f>SUM(H49:H52)</f>
        <v>0</v>
      </c>
    </row>
    <row r="54" spans="1:8">
      <c r="A54" s="819" t="s">
        <v>82</v>
      </c>
      <c r="B54" s="819"/>
      <c r="C54" s="771"/>
      <c r="D54" s="820"/>
      <c r="E54" s="820"/>
      <c r="F54" s="820"/>
      <c r="G54" s="820"/>
      <c r="H54" s="820"/>
    </row>
    <row r="55" spans="1:8">
      <c r="A55" s="229" t="s">
        <v>83</v>
      </c>
      <c r="B55" s="229"/>
      <c r="C55" s="821"/>
      <c r="D55" s="822"/>
      <c r="E55" s="230" t="s">
        <v>84</v>
      </c>
      <c r="F55" s="821"/>
      <c r="G55" s="821"/>
      <c r="H55" s="821"/>
    </row>
    <row r="56" spans="1:8">
      <c r="A56" s="823"/>
      <c r="B56" s="823"/>
      <c r="C56" s="823"/>
      <c r="D56" s="824"/>
      <c r="E56" s="825"/>
      <c r="F56" s="823"/>
      <c r="G56" s="823"/>
      <c r="H56" s="823"/>
    </row>
    <row r="57" spans="1:8">
      <c r="A57" s="229" t="s">
        <v>85</v>
      </c>
      <c r="B57" s="229"/>
      <c r="C57" s="826"/>
      <c r="D57" s="826"/>
      <c r="E57" s="826"/>
      <c r="F57" s="826"/>
      <c r="G57" s="826"/>
      <c r="H57" s="826"/>
    </row>
    <row r="58" spans="1:8">
      <c r="A58" s="814"/>
      <c r="B58" s="814"/>
      <c r="C58" s="814"/>
      <c r="D58" s="814"/>
      <c r="E58" s="814"/>
      <c r="F58" s="814"/>
      <c r="G58" s="814"/>
      <c r="H58" s="814"/>
    </row>
    <row r="59" spans="1:8">
      <c r="A59" s="814"/>
      <c r="B59" s="814"/>
      <c r="C59" s="814"/>
      <c r="D59" s="814"/>
      <c r="E59" s="814"/>
      <c r="F59" s="814"/>
      <c r="G59" s="814"/>
      <c r="H59" s="815"/>
    </row>
    <row r="60" spans="1:8">
      <c r="A60" s="816"/>
      <c r="B60" s="816"/>
      <c r="C60" s="816"/>
      <c r="D60" s="816"/>
      <c r="E60" s="816"/>
      <c r="F60" s="816"/>
      <c r="G60" s="816"/>
      <c r="H60" s="817"/>
    </row>
    <row r="61" spans="1:8">
      <c r="C61" s="808"/>
      <c r="D61" s="832"/>
      <c r="E61" s="832"/>
      <c r="F61" s="832"/>
      <c r="G61" s="832"/>
      <c r="H61" s="218" t="s">
        <v>48</v>
      </c>
    </row>
    <row r="62" spans="1:8">
      <c r="A62" s="770" t="s">
        <v>49</v>
      </c>
      <c r="B62" s="770"/>
      <c r="C62" s="219" t="s">
        <v>86</v>
      </c>
      <c r="D62" s="220"/>
      <c r="E62" s="220"/>
      <c r="F62" s="220"/>
      <c r="G62" s="220"/>
      <c r="H62" s="221" t="s">
        <v>50</v>
      </c>
    </row>
    <row r="63" spans="1:8">
      <c r="C63" s="808" t="s">
        <v>51</v>
      </c>
      <c r="D63" s="832"/>
      <c r="E63" s="832"/>
      <c r="F63" s="832"/>
      <c r="G63" s="832"/>
    </row>
    <row r="64" spans="1:8">
      <c r="C64" s="231"/>
      <c r="D64" s="232"/>
      <c r="E64" s="232"/>
      <c r="F64" s="232"/>
      <c r="G64" s="232"/>
    </row>
    <row r="65" spans="1:8">
      <c r="A65" s="833"/>
      <c r="B65" s="833"/>
      <c r="C65" s="833"/>
      <c r="D65" s="833"/>
      <c r="E65" s="833"/>
      <c r="F65" s="833"/>
      <c r="G65" s="833"/>
      <c r="H65" s="833"/>
    </row>
    <row r="66" spans="1:8">
      <c r="A66" s="833"/>
      <c r="B66" s="833"/>
      <c r="C66" s="833"/>
      <c r="D66" s="833"/>
      <c r="E66" s="833"/>
      <c r="F66" s="833"/>
      <c r="G66" s="833"/>
      <c r="H66" s="833"/>
    </row>
    <row r="67" spans="1:8">
      <c r="A67" s="833"/>
      <c r="B67" s="833"/>
      <c r="C67" s="833"/>
      <c r="D67" s="833"/>
      <c r="E67" s="833"/>
      <c r="F67" s="833"/>
      <c r="G67" s="833"/>
      <c r="H67" s="833"/>
    </row>
    <row r="68" spans="1:8">
      <c r="A68" s="833"/>
      <c r="B68" s="833"/>
      <c r="C68" s="833"/>
      <c r="D68" s="833"/>
      <c r="E68" s="833"/>
      <c r="F68" s="833"/>
      <c r="G68" s="833"/>
      <c r="H68" s="833"/>
    </row>
    <row r="69" spans="1:8">
      <c r="A69" s="833"/>
      <c r="B69" s="833"/>
      <c r="C69" s="833"/>
      <c r="D69" s="833"/>
      <c r="E69" s="833"/>
      <c r="F69" s="833"/>
      <c r="G69" s="833"/>
      <c r="H69" s="833"/>
    </row>
    <row r="70" spans="1:8">
      <c r="A70" s="833"/>
      <c r="B70" s="833"/>
      <c r="C70" s="833"/>
      <c r="D70" s="833"/>
      <c r="E70" s="833"/>
      <c r="F70" s="833"/>
      <c r="G70" s="833"/>
      <c r="H70" s="833"/>
    </row>
    <row r="71" spans="1:8">
      <c r="A71" s="833"/>
      <c r="B71" s="833"/>
      <c r="C71" s="833"/>
      <c r="D71" s="833"/>
      <c r="E71" s="833"/>
      <c r="F71" s="833"/>
      <c r="G71" s="833"/>
      <c r="H71" s="833"/>
    </row>
    <row r="72" spans="1:8">
      <c r="A72" s="833"/>
      <c r="B72" s="833"/>
      <c r="C72" s="833"/>
      <c r="D72" s="833"/>
      <c r="E72" s="833"/>
      <c r="F72" s="833"/>
      <c r="G72" s="833"/>
      <c r="H72" s="833"/>
    </row>
    <row r="73" spans="1:8">
      <c r="A73" s="833"/>
      <c r="B73" s="833"/>
      <c r="C73" s="833"/>
      <c r="D73" s="833"/>
      <c r="E73" s="833"/>
      <c r="F73" s="833"/>
      <c r="G73" s="833"/>
      <c r="H73" s="833"/>
    </row>
    <row r="74" spans="1:8">
      <c r="A74" s="833"/>
      <c r="B74" s="833"/>
      <c r="C74" s="833"/>
      <c r="D74" s="833"/>
      <c r="E74" s="833"/>
      <c r="F74" s="833"/>
      <c r="G74" s="833"/>
      <c r="H74" s="833"/>
    </row>
    <row r="75" spans="1:8">
      <c r="A75" s="833"/>
      <c r="B75" s="833"/>
      <c r="C75" s="833"/>
      <c r="D75" s="833"/>
      <c r="E75" s="833"/>
      <c r="F75" s="833"/>
      <c r="G75" s="833"/>
      <c r="H75" s="833"/>
    </row>
    <row r="76" spans="1:8">
      <c r="A76" s="833"/>
      <c r="B76" s="833"/>
      <c r="C76" s="833"/>
      <c r="D76" s="833"/>
      <c r="E76" s="833"/>
      <c r="F76" s="833"/>
      <c r="G76" s="833"/>
      <c r="H76" s="833"/>
    </row>
    <row r="77" spans="1:8">
      <c r="A77" s="833"/>
      <c r="B77" s="833"/>
      <c r="C77" s="833"/>
      <c r="D77" s="833"/>
      <c r="E77" s="833"/>
      <c r="F77" s="833"/>
      <c r="G77" s="833"/>
      <c r="H77" s="833"/>
    </row>
    <row r="78" spans="1:8">
      <c r="A78" s="833"/>
      <c r="B78" s="833"/>
      <c r="C78" s="833"/>
      <c r="D78" s="833"/>
      <c r="E78" s="833"/>
      <c r="F78" s="833"/>
      <c r="G78" s="833"/>
      <c r="H78" s="833"/>
    </row>
    <row r="79" spans="1:8">
      <c r="A79" s="833"/>
      <c r="B79" s="833"/>
      <c r="C79" s="833"/>
      <c r="D79" s="833"/>
      <c r="E79" s="833"/>
      <c r="F79" s="833"/>
      <c r="G79" s="833"/>
      <c r="H79" s="833"/>
    </row>
    <row r="80" spans="1:8">
      <c r="A80" s="833"/>
      <c r="B80" s="833"/>
      <c r="C80" s="833"/>
      <c r="D80" s="833"/>
      <c r="E80" s="833"/>
      <c r="F80" s="833"/>
      <c r="G80" s="833"/>
      <c r="H80" s="833"/>
    </row>
    <row r="81" spans="1:8">
      <c r="A81" s="833"/>
      <c r="B81" s="833"/>
      <c r="C81" s="833"/>
      <c r="D81" s="833"/>
      <c r="E81" s="833"/>
      <c r="F81" s="833"/>
      <c r="G81" s="833"/>
      <c r="H81" s="833"/>
    </row>
    <row r="82" spans="1:8">
      <c r="A82" s="833"/>
      <c r="B82" s="833"/>
      <c r="C82" s="833"/>
      <c r="D82" s="833"/>
      <c r="E82" s="833"/>
      <c r="F82" s="833"/>
      <c r="G82" s="833"/>
      <c r="H82" s="833"/>
    </row>
    <row r="83" spans="1:8">
      <c r="A83" s="833"/>
      <c r="B83" s="833"/>
      <c r="C83" s="833"/>
      <c r="D83" s="833"/>
      <c r="E83" s="833"/>
      <c r="F83" s="833"/>
      <c r="G83" s="833"/>
      <c r="H83" s="833"/>
    </row>
    <row r="84" spans="1:8">
      <c r="A84" s="833"/>
      <c r="B84" s="833"/>
      <c r="C84" s="833"/>
      <c r="D84" s="833"/>
      <c r="E84" s="833"/>
      <c r="F84" s="833"/>
      <c r="G84" s="833"/>
      <c r="H84" s="833"/>
    </row>
    <row r="85" spans="1:8">
      <c r="A85" s="833"/>
      <c r="B85" s="833"/>
      <c r="C85" s="833"/>
      <c r="D85" s="833"/>
      <c r="E85" s="833"/>
      <c r="F85" s="833"/>
      <c r="G85" s="833"/>
      <c r="H85" s="833"/>
    </row>
    <row r="86" spans="1:8">
      <c r="A86" s="833"/>
      <c r="B86" s="833"/>
      <c r="C86" s="833"/>
      <c r="D86" s="833"/>
      <c r="E86" s="833"/>
      <c r="F86" s="833"/>
      <c r="G86" s="833"/>
      <c r="H86" s="833"/>
    </row>
    <row r="87" spans="1:8">
      <c r="A87" s="833"/>
      <c r="B87" s="833"/>
      <c r="C87" s="833"/>
      <c r="D87" s="833"/>
      <c r="E87" s="833"/>
      <c r="F87" s="833"/>
      <c r="G87" s="833"/>
      <c r="H87" s="833"/>
    </row>
    <row r="88" spans="1:8">
      <c r="A88" s="833"/>
      <c r="B88" s="833"/>
      <c r="C88" s="833"/>
      <c r="D88" s="833"/>
      <c r="E88" s="833"/>
      <c r="F88" s="833"/>
      <c r="G88" s="833"/>
      <c r="H88" s="833"/>
    </row>
    <row r="89" spans="1:8">
      <c r="A89" s="833"/>
      <c r="B89" s="833"/>
      <c r="C89" s="833"/>
      <c r="D89" s="833"/>
      <c r="E89" s="833"/>
      <c r="F89" s="833"/>
      <c r="G89" s="833"/>
      <c r="H89" s="833"/>
    </row>
    <row r="90" spans="1:8">
      <c r="A90" s="833"/>
      <c r="B90" s="833"/>
      <c r="C90" s="833"/>
      <c r="D90" s="833"/>
      <c r="E90" s="833"/>
      <c r="F90" s="833"/>
      <c r="G90" s="833"/>
      <c r="H90" s="833"/>
    </row>
    <row r="91" spans="1:8">
      <c r="A91" s="833"/>
      <c r="B91" s="833"/>
      <c r="C91" s="833"/>
      <c r="D91" s="833"/>
      <c r="E91" s="833"/>
      <c r="F91" s="833"/>
      <c r="G91" s="833"/>
      <c r="H91" s="833"/>
    </row>
    <row r="92" spans="1:8">
      <c r="A92" s="833"/>
      <c r="B92" s="833"/>
      <c r="C92" s="833"/>
      <c r="D92" s="833"/>
      <c r="E92" s="833"/>
      <c r="F92" s="833"/>
      <c r="G92" s="833"/>
      <c r="H92" s="833"/>
    </row>
    <row r="93" spans="1:8">
      <c r="A93" s="833"/>
      <c r="B93" s="833"/>
      <c r="C93" s="833"/>
      <c r="D93" s="833"/>
      <c r="E93" s="833"/>
      <c r="F93" s="833"/>
      <c r="G93" s="833"/>
      <c r="H93" s="833"/>
    </row>
    <row r="94" spans="1:8">
      <c r="A94" s="833"/>
      <c r="B94" s="833"/>
      <c r="C94" s="833"/>
      <c r="D94" s="833"/>
      <c r="E94" s="833"/>
      <c r="F94" s="833"/>
      <c r="G94" s="833"/>
      <c r="H94" s="833"/>
    </row>
    <row r="95" spans="1:8">
      <c r="A95" s="833"/>
      <c r="B95" s="833"/>
      <c r="C95" s="833"/>
      <c r="D95" s="833"/>
      <c r="E95" s="833"/>
      <c r="F95" s="833"/>
      <c r="G95" s="833"/>
      <c r="H95" s="833"/>
    </row>
    <row r="96" spans="1:8">
      <c r="A96" s="833"/>
      <c r="B96" s="833"/>
      <c r="C96" s="833"/>
      <c r="D96" s="833"/>
      <c r="E96" s="833"/>
      <c r="F96" s="833"/>
      <c r="G96" s="833"/>
      <c r="H96" s="833"/>
    </row>
    <row r="97" spans="1:8">
      <c r="A97" s="833"/>
      <c r="B97" s="833"/>
      <c r="C97" s="833"/>
      <c r="D97" s="833"/>
      <c r="E97" s="833"/>
      <c r="F97" s="833"/>
      <c r="G97" s="833"/>
      <c r="H97" s="833"/>
    </row>
    <row r="98" spans="1:8">
      <c r="A98" s="833"/>
      <c r="B98" s="833"/>
      <c r="C98" s="833"/>
      <c r="D98" s="833"/>
      <c r="E98" s="833"/>
      <c r="F98" s="833"/>
      <c r="G98" s="833"/>
      <c r="H98" s="833"/>
    </row>
    <row r="99" spans="1:8">
      <c r="A99" s="833"/>
      <c r="B99" s="833"/>
      <c r="C99" s="833"/>
      <c r="D99" s="833"/>
      <c r="E99" s="833"/>
      <c r="F99" s="833"/>
      <c r="G99" s="833"/>
      <c r="H99" s="833"/>
    </row>
    <row r="100" spans="1:8">
      <c r="A100" s="833"/>
      <c r="B100" s="833"/>
      <c r="C100" s="833"/>
      <c r="D100" s="833"/>
      <c r="E100" s="833"/>
      <c r="F100" s="833"/>
      <c r="G100" s="833"/>
      <c r="H100" s="833"/>
    </row>
    <row r="101" spans="1:8">
      <c r="A101" s="833"/>
      <c r="B101" s="833"/>
      <c r="C101" s="833"/>
      <c r="D101" s="833"/>
      <c r="E101" s="833"/>
      <c r="F101" s="833"/>
      <c r="G101" s="833"/>
      <c r="H101" s="833"/>
    </row>
    <row r="102" spans="1:8">
      <c r="A102" s="833"/>
      <c r="B102" s="833"/>
      <c r="C102" s="833"/>
      <c r="D102" s="833"/>
      <c r="E102" s="833"/>
      <c r="F102" s="833"/>
      <c r="G102" s="833"/>
      <c r="H102" s="833"/>
    </row>
    <row r="104" spans="1:8">
      <c r="A104" s="833"/>
      <c r="B104" s="833"/>
      <c r="C104" s="833"/>
      <c r="D104" s="833"/>
      <c r="E104" s="833"/>
      <c r="F104" s="833"/>
      <c r="G104" s="833"/>
      <c r="H104" s="833"/>
    </row>
    <row r="105" spans="1:8">
      <c r="A105" s="833"/>
      <c r="B105" s="833"/>
      <c r="C105" s="833"/>
      <c r="D105" s="833"/>
      <c r="E105" s="833"/>
      <c r="F105" s="833"/>
      <c r="G105" s="833"/>
      <c r="H105" s="833"/>
    </row>
    <row r="106" spans="1:8">
      <c r="A106" s="833"/>
      <c r="B106" s="833"/>
      <c r="C106" s="833"/>
      <c r="D106" s="833"/>
      <c r="E106" s="833"/>
      <c r="F106" s="833"/>
      <c r="G106" s="833"/>
      <c r="H106" s="833"/>
    </row>
    <row r="107" spans="1:8">
      <c r="A107" s="833"/>
      <c r="B107" s="833"/>
      <c r="C107" s="833"/>
      <c r="D107" s="833"/>
      <c r="E107" s="833"/>
      <c r="F107" s="833"/>
      <c r="G107" s="833"/>
      <c r="H107" s="833"/>
    </row>
    <row r="108" spans="1:8">
      <c r="A108" s="833"/>
      <c r="B108" s="833"/>
      <c r="C108" s="833"/>
      <c r="D108" s="833"/>
      <c r="E108" s="833"/>
      <c r="F108" s="833"/>
      <c r="G108" s="833"/>
      <c r="H108" s="833"/>
    </row>
    <row r="109" spans="1:8">
      <c r="A109" s="833"/>
      <c r="B109" s="833"/>
      <c r="C109" s="833"/>
      <c r="D109" s="833"/>
      <c r="E109" s="833"/>
      <c r="F109" s="833"/>
      <c r="G109" s="833"/>
      <c r="H109" s="833"/>
    </row>
    <row r="110" spans="1:8">
      <c r="A110" s="833"/>
      <c r="B110" s="833"/>
      <c r="C110" s="833"/>
      <c r="D110" s="833"/>
      <c r="E110" s="833"/>
      <c r="F110" s="833"/>
      <c r="G110" s="833"/>
      <c r="H110" s="833"/>
    </row>
    <row r="111" spans="1:8">
      <c r="A111" s="833"/>
      <c r="B111" s="833"/>
      <c r="C111" s="833"/>
      <c r="D111" s="833"/>
      <c r="E111" s="833"/>
      <c r="F111" s="833"/>
      <c r="G111" s="833"/>
      <c r="H111" s="833"/>
    </row>
    <row r="112" spans="1:8">
      <c r="A112" s="833"/>
      <c r="B112" s="833"/>
      <c r="C112" s="833"/>
      <c r="D112" s="833"/>
      <c r="E112" s="833"/>
      <c r="F112" s="833"/>
      <c r="G112" s="833"/>
      <c r="H112" s="833"/>
    </row>
    <row r="113" spans="1:8">
      <c r="A113" s="833"/>
      <c r="B113" s="833"/>
      <c r="C113" s="833"/>
      <c r="D113" s="833"/>
      <c r="E113" s="833"/>
      <c r="F113" s="833"/>
      <c r="G113" s="833"/>
      <c r="H113" s="833"/>
    </row>
    <row r="114" spans="1:8">
      <c r="A114" s="833"/>
      <c r="B114" s="833"/>
      <c r="C114" s="833"/>
      <c r="D114" s="833"/>
      <c r="E114" s="833"/>
      <c r="F114" s="833"/>
      <c r="G114" s="833"/>
      <c r="H114" s="833"/>
    </row>
    <row r="115" spans="1:8">
      <c r="A115" s="833"/>
      <c r="B115" s="833"/>
      <c r="C115" s="833"/>
      <c r="D115" s="833"/>
      <c r="E115" s="833"/>
      <c r="F115" s="833"/>
      <c r="G115" s="833"/>
      <c r="H115" s="833"/>
    </row>
    <row r="116" spans="1:8">
      <c r="A116" s="833"/>
      <c r="B116" s="833"/>
      <c r="C116" s="833"/>
      <c r="D116" s="833"/>
      <c r="E116" s="833"/>
      <c r="F116" s="833"/>
      <c r="G116" s="833"/>
      <c r="H116" s="833"/>
    </row>
    <row r="117" spans="1:8">
      <c r="A117" s="833"/>
      <c r="B117" s="833"/>
      <c r="C117" s="833"/>
      <c r="D117" s="833"/>
      <c r="E117" s="833"/>
      <c r="F117" s="833"/>
      <c r="G117" s="833"/>
      <c r="H117" s="833"/>
    </row>
    <row r="118" spans="1:8">
      <c r="A118" s="833"/>
      <c r="B118" s="833"/>
      <c r="C118" s="833"/>
      <c r="D118" s="833"/>
      <c r="E118" s="833"/>
      <c r="F118" s="833"/>
      <c r="G118" s="833"/>
      <c r="H118" s="833"/>
    </row>
    <row r="119" spans="1:8">
      <c r="A119" s="833"/>
      <c r="B119" s="833"/>
      <c r="C119" s="833"/>
      <c r="D119" s="833"/>
      <c r="E119" s="833"/>
      <c r="F119" s="833"/>
      <c r="G119" s="833"/>
      <c r="H119" s="833"/>
    </row>
    <row r="120" spans="1:8">
      <c r="A120" s="833"/>
      <c r="B120" s="833"/>
      <c r="C120" s="833"/>
      <c r="D120" s="833"/>
      <c r="E120" s="833"/>
      <c r="F120" s="833"/>
      <c r="G120" s="833"/>
      <c r="H120" s="833"/>
    </row>
    <row r="121" spans="1:8">
      <c r="A121" s="833"/>
      <c r="B121" s="833"/>
      <c r="C121" s="833"/>
      <c r="D121" s="833"/>
      <c r="E121" s="833"/>
      <c r="F121" s="833"/>
      <c r="G121" s="833"/>
      <c r="H121" s="833"/>
    </row>
    <row r="122" spans="1:8">
      <c r="A122" s="833"/>
      <c r="B122" s="833"/>
      <c r="C122" s="833"/>
      <c r="D122" s="833"/>
      <c r="E122" s="833"/>
      <c r="F122" s="833"/>
      <c r="G122" s="833"/>
      <c r="H122" s="833"/>
    </row>
    <row r="123" spans="1:8">
      <c r="A123" s="833"/>
      <c r="B123" s="833"/>
      <c r="C123" s="833"/>
      <c r="D123" s="833"/>
      <c r="E123" s="833"/>
      <c r="F123" s="833"/>
      <c r="G123" s="833"/>
      <c r="H123" s="833"/>
    </row>
    <row r="124" spans="1:8">
      <c r="A124" s="833"/>
      <c r="B124" s="833"/>
      <c r="C124" s="833"/>
      <c r="D124" s="833"/>
      <c r="E124" s="833"/>
      <c r="F124" s="833"/>
      <c r="G124" s="833"/>
      <c r="H124" s="833"/>
    </row>
    <row r="125" spans="1:8">
      <c r="A125" s="833"/>
      <c r="B125" s="833"/>
      <c r="C125" s="833"/>
      <c r="D125" s="833"/>
      <c r="E125" s="833"/>
      <c r="F125" s="833"/>
      <c r="G125" s="833"/>
      <c r="H125" s="833"/>
    </row>
    <row r="126" spans="1:8">
      <c r="A126" s="833"/>
      <c r="B126" s="833"/>
      <c r="C126" s="833"/>
      <c r="D126" s="833"/>
      <c r="E126" s="833"/>
      <c r="F126" s="833"/>
      <c r="G126" s="833"/>
      <c r="H126" s="833"/>
    </row>
    <row r="127" spans="1:8">
      <c r="A127" s="833"/>
      <c r="B127" s="833"/>
      <c r="C127" s="833"/>
      <c r="D127" s="833"/>
      <c r="E127" s="833"/>
      <c r="F127" s="833"/>
      <c r="G127" s="833"/>
      <c r="H127" s="833"/>
    </row>
    <row r="128" spans="1:8">
      <c r="A128" s="833"/>
      <c r="B128" s="833"/>
      <c r="C128" s="833"/>
      <c r="D128" s="833"/>
      <c r="E128" s="833"/>
      <c r="F128" s="833"/>
      <c r="G128" s="833"/>
      <c r="H128" s="833"/>
    </row>
    <row r="129" spans="1:8">
      <c r="A129" s="833"/>
      <c r="B129" s="833"/>
      <c r="C129" s="833"/>
      <c r="D129" s="833"/>
      <c r="E129" s="833"/>
      <c r="F129" s="833"/>
      <c r="G129" s="833"/>
      <c r="H129" s="833"/>
    </row>
    <row r="130" spans="1:8">
      <c r="A130" s="833"/>
      <c r="B130" s="833"/>
      <c r="C130" s="833"/>
      <c r="D130" s="833"/>
      <c r="E130" s="833"/>
      <c r="F130" s="833"/>
      <c r="G130" s="833"/>
      <c r="H130" s="833"/>
    </row>
    <row r="131" spans="1:8">
      <c r="A131" s="833"/>
      <c r="B131" s="833"/>
      <c r="C131" s="833"/>
      <c r="D131" s="833"/>
      <c r="E131" s="833"/>
      <c r="F131" s="833"/>
      <c r="G131" s="833"/>
      <c r="H131" s="833"/>
    </row>
    <row r="132" spans="1:8">
      <c r="A132" s="833"/>
      <c r="B132" s="833"/>
      <c r="C132" s="833"/>
      <c r="D132" s="833"/>
      <c r="E132" s="833"/>
      <c r="F132" s="833"/>
      <c r="G132" s="833"/>
      <c r="H132" s="833"/>
    </row>
    <row r="133" spans="1:8">
      <c r="A133" s="833"/>
      <c r="B133" s="833"/>
      <c r="C133" s="833"/>
      <c r="D133" s="833"/>
      <c r="E133" s="833"/>
      <c r="F133" s="833"/>
      <c r="G133" s="833"/>
      <c r="H133" s="833"/>
    </row>
    <row r="134" spans="1:8">
      <c r="A134" s="833"/>
      <c r="B134" s="833"/>
      <c r="C134" s="833"/>
      <c r="D134" s="833"/>
      <c r="E134" s="833"/>
      <c r="F134" s="833"/>
      <c r="G134" s="833"/>
      <c r="H134" s="833"/>
    </row>
    <row r="135" spans="1:8">
      <c r="A135" s="833"/>
      <c r="B135" s="833"/>
      <c r="C135" s="833"/>
      <c r="D135" s="833"/>
      <c r="E135" s="833"/>
      <c r="F135" s="833"/>
      <c r="G135" s="833"/>
      <c r="H135" s="833"/>
    </row>
    <row r="136" spans="1:8">
      <c r="A136" s="833"/>
      <c r="B136" s="833"/>
      <c r="C136" s="833"/>
      <c r="D136" s="833"/>
      <c r="E136" s="833"/>
      <c r="F136" s="833"/>
      <c r="G136" s="833"/>
      <c r="H136" s="833"/>
    </row>
    <row r="137" spans="1:8">
      <c r="A137" s="833"/>
      <c r="B137" s="833"/>
      <c r="C137" s="833"/>
      <c r="D137" s="833"/>
      <c r="E137" s="833"/>
      <c r="F137" s="833"/>
      <c r="G137" s="833"/>
      <c r="H137" s="833"/>
    </row>
    <row r="138" spans="1:8">
      <c r="A138" s="833"/>
      <c r="B138" s="833"/>
      <c r="C138" s="833"/>
      <c r="D138" s="833"/>
      <c r="E138" s="833"/>
      <c r="F138" s="833"/>
      <c r="G138" s="833"/>
      <c r="H138" s="833"/>
    </row>
    <row r="139" spans="1:8">
      <c r="A139" s="833"/>
      <c r="B139" s="833"/>
      <c r="C139" s="833"/>
      <c r="D139" s="833"/>
      <c r="E139" s="833"/>
      <c r="F139" s="833"/>
      <c r="G139" s="833"/>
      <c r="H139" s="833"/>
    </row>
    <row r="140" spans="1:8">
      <c r="A140" s="833"/>
      <c r="B140" s="833"/>
      <c r="C140" s="833"/>
      <c r="D140" s="833"/>
      <c r="E140" s="833"/>
      <c r="F140" s="833"/>
      <c r="G140" s="833"/>
      <c r="H140" s="833"/>
    </row>
    <row r="141" spans="1:8">
      <c r="A141" s="833"/>
      <c r="B141" s="833"/>
      <c r="C141" s="833"/>
      <c r="D141" s="833"/>
      <c r="E141" s="833"/>
      <c r="F141" s="833"/>
      <c r="G141" s="833"/>
      <c r="H141" s="833"/>
    </row>
    <row r="142" spans="1:8">
      <c r="A142" s="833"/>
      <c r="B142" s="833"/>
      <c r="C142" s="833"/>
      <c r="D142" s="833"/>
      <c r="E142" s="833"/>
      <c r="F142" s="833"/>
      <c r="G142" s="833"/>
      <c r="H142" s="833"/>
    </row>
    <row r="143" spans="1:8">
      <c r="A143" s="833"/>
      <c r="B143" s="833"/>
      <c r="C143" s="833"/>
      <c r="D143" s="833"/>
      <c r="E143" s="833"/>
      <c r="F143" s="833"/>
      <c r="G143" s="833"/>
      <c r="H143" s="833"/>
    </row>
    <row r="144" spans="1:8">
      <c r="A144" s="833"/>
      <c r="B144" s="833"/>
      <c r="C144" s="833"/>
      <c r="D144" s="833"/>
      <c r="E144" s="833"/>
      <c r="F144" s="833"/>
      <c r="G144" s="833"/>
      <c r="H144" s="833"/>
    </row>
    <row r="145" spans="1:8">
      <c r="A145" s="833"/>
      <c r="B145" s="833"/>
      <c r="C145" s="833"/>
      <c r="D145" s="833"/>
      <c r="E145" s="833"/>
      <c r="F145" s="833"/>
      <c r="G145" s="833"/>
      <c r="H145" s="833"/>
    </row>
  </sheetData>
  <customSheetViews>
    <customSheetView guid="{640DA41A-A77A-482D-897F-55BCEE7E5329}" state="hidden">
      <selection activeCell="F15" sqref="F15"/>
      <pageMargins left="0.7" right="0.7" top="0.75" bottom="0.75" header="0.3" footer="0.3"/>
    </customSheetView>
  </customSheetViews>
  <mergeCells count="72">
    <mergeCell ref="C61:G61"/>
    <mergeCell ref="A62:B62"/>
    <mergeCell ref="C63:G63"/>
    <mergeCell ref="A65:H102"/>
    <mergeCell ref="A104:H145"/>
    <mergeCell ref="B50:D50"/>
    <mergeCell ref="A41:C41"/>
    <mergeCell ref="D41:H41"/>
    <mergeCell ref="A42:C42"/>
    <mergeCell ref="B43:C43"/>
    <mergeCell ref="B44:C44"/>
    <mergeCell ref="A46:D46"/>
    <mergeCell ref="E46:H46"/>
    <mergeCell ref="A47:D48"/>
    <mergeCell ref="E47:H47"/>
    <mergeCell ref="B49:D49"/>
    <mergeCell ref="B45:C45"/>
    <mergeCell ref="B37:D37"/>
    <mergeCell ref="B38:D38"/>
    <mergeCell ref="B39:D39"/>
    <mergeCell ref="A59:H59"/>
    <mergeCell ref="A60:H60"/>
    <mergeCell ref="B51:D51"/>
    <mergeCell ref="B52:D52"/>
    <mergeCell ref="B53:D53"/>
    <mergeCell ref="A54:C54"/>
    <mergeCell ref="D54:H54"/>
    <mergeCell ref="C55:D55"/>
    <mergeCell ref="F55:H55"/>
    <mergeCell ref="A56:D56"/>
    <mergeCell ref="E56:H56"/>
    <mergeCell ref="C57:H57"/>
    <mergeCell ref="A58:H58"/>
    <mergeCell ref="B40:D40"/>
    <mergeCell ref="A34:C34"/>
    <mergeCell ref="D34:H34"/>
    <mergeCell ref="B22:C22"/>
    <mergeCell ref="B23:C23"/>
    <mergeCell ref="B24:C24"/>
    <mergeCell ref="B25:C25"/>
    <mergeCell ref="B26:C26"/>
    <mergeCell ref="A27:H27"/>
    <mergeCell ref="B28:C28"/>
    <mergeCell ref="A31:B31"/>
    <mergeCell ref="C31:F31"/>
    <mergeCell ref="G31:H31"/>
    <mergeCell ref="A32:H32"/>
    <mergeCell ref="B35:D35"/>
    <mergeCell ref="B36:D36"/>
    <mergeCell ref="B21:C21"/>
    <mergeCell ref="A13:B13"/>
    <mergeCell ref="C13:H13"/>
    <mergeCell ref="A14:A15"/>
    <mergeCell ref="B14:C15"/>
    <mergeCell ref="D14:G14"/>
    <mergeCell ref="H14:H15"/>
    <mergeCell ref="B16:C16"/>
    <mergeCell ref="B17:C17"/>
    <mergeCell ref="B18:C18"/>
    <mergeCell ref="B19:C19"/>
    <mergeCell ref="B20:C20"/>
    <mergeCell ref="A1:B1"/>
    <mergeCell ref="A2:H2"/>
    <mergeCell ref="A3:H3"/>
    <mergeCell ref="A4:B4"/>
    <mergeCell ref="C4:H4"/>
    <mergeCell ref="C1:D1"/>
    <mergeCell ref="A5:A6"/>
    <mergeCell ref="B5:B6"/>
    <mergeCell ref="C5:C6"/>
    <mergeCell ref="D5:E5"/>
    <mergeCell ref="F5:H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pageSetUpPr fitToPage="1"/>
  </sheetPr>
  <dimension ref="A1:N143"/>
  <sheetViews>
    <sheetView showGridLines="0" workbookViewId="0">
      <selection activeCell="G44" sqref="G44"/>
    </sheetView>
  </sheetViews>
  <sheetFormatPr defaultColWidth="9.140625" defaultRowHeight="18"/>
  <cols>
    <col min="1" max="1" width="2.42578125" style="111" customWidth="1"/>
    <col min="2" max="2" width="17.85546875" style="111" customWidth="1"/>
    <col min="3" max="3" width="17.28515625" style="111" customWidth="1"/>
    <col min="4" max="4" width="17.85546875" style="111" customWidth="1"/>
    <col min="5" max="6" width="17.7109375" style="111" customWidth="1"/>
    <col min="7" max="7" width="21" style="111" customWidth="1"/>
    <col min="8" max="8" width="19.140625" style="111" customWidth="1"/>
    <col min="9" max="9" width="1.5703125" style="111" customWidth="1"/>
    <col min="10" max="10" width="11" style="422" customWidth="1"/>
    <col min="11" max="16384" width="9.140625" style="111"/>
  </cols>
  <sheetData>
    <row r="1" spans="1:13" ht="17.25" customHeight="1">
      <c r="A1" s="840" t="s">
        <v>5</v>
      </c>
      <c r="B1" s="841"/>
      <c r="C1" s="905">
        <f>'Instructions and Summary'!B4</f>
        <v>0</v>
      </c>
      <c r="D1" s="905"/>
      <c r="E1" s="110" t="s">
        <v>155</v>
      </c>
      <c r="F1" s="906"/>
      <c r="G1" s="906"/>
      <c r="H1" s="401"/>
      <c r="I1" s="401"/>
      <c r="J1" s="419"/>
      <c r="K1" s="109"/>
    </row>
    <row r="2" spans="1:13">
      <c r="A2" s="842" t="s">
        <v>6</v>
      </c>
      <c r="B2" s="843"/>
      <c r="C2" s="843"/>
      <c r="D2" s="843"/>
      <c r="E2" s="843"/>
      <c r="F2" s="843"/>
      <c r="G2" s="843"/>
      <c r="H2" s="843"/>
      <c r="I2" s="402"/>
      <c r="J2" s="420"/>
      <c r="K2" s="112"/>
      <c r="L2" s="112"/>
      <c r="M2" s="109"/>
    </row>
    <row r="3" spans="1:13" ht="9" customHeight="1" thickBot="1">
      <c r="A3" s="844" t="s">
        <v>7</v>
      </c>
      <c r="B3" s="845"/>
      <c r="C3" s="845"/>
      <c r="D3" s="845"/>
      <c r="E3" s="845"/>
      <c r="F3" s="845"/>
      <c r="G3" s="845"/>
      <c r="H3" s="845"/>
      <c r="I3" s="403"/>
      <c r="J3" s="421"/>
      <c r="K3" s="113"/>
      <c r="L3" s="113"/>
      <c r="M3" s="109"/>
    </row>
    <row r="4" spans="1:13" ht="10.5" customHeight="1">
      <c r="A4" s="846" t="s">
        <v>8</v>
      </c>
      <c r="B4" s="847"/>
      <c r="C4" s="848"/>
      <c r="D4" s="848"/>
      <c r="E4" s="848"/>
      <c r="F4" s="849"/>
      <c r="G4" s="849"/>
      <c r="H4" s="850"/>
      <c r="I4" s="410"/>
    </row>
    <row r="5" spans="1:13" ht="12" customHeight="1">
      <c r="A5" s="854"/>
      <c r="B5" s="856" t="s">
        <v>9</v>
      </c>
      <c r="C5" s="858" t="s">
        <v>10</v>
      </c>
      <c r="D5" s="838" t="s">
        <v>11</v>
      </c>
      <c r="E5" s="839"/>
      <c r="F5" s="851" t="s">
        <v>12</v>
      </c>
      <c r="G5" s="852"/>
      <c r="H5" s="853"/>
      <c r="I5" s="410"/>
    </row>
    <row r="6" spans="1:13" s="116" customFormat="1" ht="25.5" customHeight="1">
      <c r="A6" s="855"/>
      <c r="B6" s="857"/>
      <c r="C6" s="859"/>
      <c r="D6" s="114" t="s">
        <v>13</v>
      </c>
      <c r="E6" s="114" t="s">
        <v>14</v>
      </c>
      <c r="F6" s="115" t="s">
        <v>15</v>
      </c>
      <c r="G6" s="115" t="s">
        <v>16</v>
      </c>
      <c r="H6" s="166" t="s">
        <v>149</v>
      </c>
      <c r="I6" s="407"/>
      <c r="J6" s="423"/>
    </row>
    <row r="7" spans="1:13" s="116" customFormat="1" ht="15.75" customHeight="1">
      <c r="A7" s="167"/>
      <c r="B7" s="117" t="s">
        <v>17</v>
      </c>
      <c r="C7" s="118" t="s">
        <v>18</v>
      </c>
      <c r="D7" s="119" t="s">
        <v>19</v>
      </c>
      <c r="E7" s="119" t="s">
        <v>20</v>
      </c>
      <c r="F7" s="118" t="s">
        <v>21</v>
      </c>
      <c r="G7" s="118" t="s">
        <v>22</v>
      </c>
      <c r="H7" s="168" t="s">
        <v>23</v>
      </c>
      <c r="I7" s="407"/>
      <c r="J7" s="423"/>
    </row>
    <row r="8" spans="1:13" s="120" customFormat="1" ht="18" customHeight="1">
      <c r="A8" s="169" t="s">
        <v>24</v>
      </c>
      <c r="B8" s="405" t="s">
        <v>87</v>
      </c>
      <c r="C8" s="415">
        <v>81.135000000000005</v>
      </c>
      <c r="D8" s="353"/>
      <c r="E8" s="353"/>
      <c r="F8" s="346">
        <f>$D$26-G8</f>
        <v>0</v>
      </c>
      <c r="G8" s="346">
        <f>'Cost Share'!E25</f>
        <v>0</v>
      </c>
      <c r="H8" s="354">
        <f>SUM(D8:G8)</f>
        <v>0</v>
      </c>
      <c r="J8" s="422"/>
    </row>
    <row r="9" spans="1:13" s="120" customFormat="1" ht="18.75" customHeight="1">
      <c r="A9" s="169" t="s">
        <v>25</v>
      </c>
      <c r="B9" s="405" t="s">
        <v>88</v>
      </c>
      <c r="C9" s="415">
        <v>81.135000000000005</v>
      </c>
      <c r="D9" s="353"/>
      <c r="E9" s="353"/>
      <c r="F9" s="346">
        <f>$E$26-G9</f>
        <v>0</v>
      </c>
      <c r="G9" s="346">
        <f>'Cost Share'!F25</f>
        <v>0</v>
      </c>
      <c r="H9" s="354">
        <f>SUM(D9:G9)</f>
        <v>0</v>
      </c>
      <c r="J9" s="422"/>
    </row>
    <row r="10" spans="1:13" s="120" customFormat="1" ht="18.75" customHeight="1">
      <c r="A10" s="169" t="s">
        <v>26</v>
      </c>
      <c r="B10" s="405" t="s">
        <v>89</v>
      </c>
      <c r="C10" s="415">
        <v>81.135000000000005</v>
      </c>
      <c r="D10" s="353"/>
      <c r="E10" s="353"/>
      <c r="F10" s="346">
        <f>$F$26-G10</f>
        <v>0</v>
      </c>
      <c r="G10" s="346">
        <f>'Cost Share'!G25</f>
        <v>0</v>
      </c>
      <c r="H10" s="354">
        <f>SUM(D10:G10)</f>
        <v>0</v>
      </c>
      <c r="J10" s="422"/>
    </row>
    <row r="11" spans="1:13" s="120" customFormat="1" ht="19.5" customHeight="1">
      <c r="A11" s="170" t="s">
        <v>27</v>
      </c>
      <c r="B11" s="121"/>
      <c r="C11" s="400"/>
      <c r="D11" s="355"/>
      <c r="E11" s="355"/>
      <c r="F11" s="356"/>
      <c r="G11" s="356"/>
      <c r="H11" s="357"/>
      <c r="J11" s="422"/>
    </row>
    <row r="12" spans="1:13" s="120" customFormat="1" ht="19.5" customHeight="1">
      <c r="A12" s="170" t="s">
        <v>28</v>
      </c>
      <c r="B12" s="123" t="s">
        <v>163</v>
      </c>
      <c r="C12" s="122"/>
      <c r="D12" s="355">
        <f>SUM(D8:D11)</f>
        <v>0</v>
      </c>
      <c r="E12" s="355">
        <f>SUM(E8:E11)</f>
        <v>0</v>
      </c>
      <c r="F12" s="356">
        <f>SUM(F8:F11)</f>
        <v>0</v>
      </c>
      <c r="G12" s="356">
        <f>SUM(G8:G11)</f>
        <v>0</v>
      </c>
      <c r="H12" s="357">
        <f>SUM(H8:H11)</f>
        <v>0</v>
      </c>
      <c r="J12" s="422"/>
    </row>
    <row r="13" spans="1:13" ht="9.75" customHeight="1">
      <c r="A13" s="864" t="s">
        <v>29</v>
      </c>
      <c r="B13" s="865"/>
      <c r="C13" s="866"/>
      <c r="D13" s="866"/>
      <c r="E13" s="866"/>
      <c r="F13" s="866"/>
      <c r="G13" s="866"/>
      <c r="H13" s="867"/>
      <c r="I13" s="410"/>
    </row>
    <row r="14" spans="1:13">
      <c r="A14" s="868" t="s">
        <v>30</v>
      </c>
      <c r="B14" s="870" t="s">
        <v>31</v>
      </c>
      <c r="C14" s="871"/>
      <c r="D14" s="874" t="s">
        <v>32</v>
      </c>
      <c r="E14" s="875"/>
      <c r="F14" s="875"/>
      <c r="G14" s="875"/>
      <c r="H14" s="876" t="s">
        <v>33</v>
      </c>
      <c r="I14" s="410"/>
    </row>
    <row r="15" spans="1:13" ht="18" customHeight="1">
      <c r="A15" s="869"/>
      <c r="B15" s="872"/>
      <c r="C15" s="873"/>
      <c r="D15" s="124" t="s">
        <v>87</v>
      </c>
      <c r="E15" s="124" t="s">
        <v>88</v>
      </c>
      <c r="F15" s="124" t="s">
        <v>89</v>
      </c>
      <c r="G15" s="125" t="s">
        <v>34</v>
      </c>
      <c r="H15" s="877"/>
      <c r="I15" s="410"/>
    </row>
    <row r="16" spans="1:13" s="120" customFormat="1" ht="19.5" customHeight="1">
      <c r="A16" s="404"/>
      <c r="B16" s="862" t="s">
        <v>35</v>
      </c>
      <c r="C16" s="862"/>
      <c r="D16" s="346">
        <f>'Instructions and Summary'!B11</f>
        <v>0</v>
      </c>
      <c r="E16" s="346">
        <f>'Instructions and Summary'!C11</f>
        <v>0</v>
      </c>
      <c r="F16" s="346">
        <f>'Instructions and Summary'!D11</f>
        <v>0</v>
      </c>
      <c r="G16" s="347"/>
      <c r="H16" s="348">
        <f t="shared" ref="H16:H25" si="0">SUM(D16:G16)</f>
        <v>0</v>
      </c>
      <c r="J16" s="422"/>
    </row>
    <row r="17" spans="1:10" s="120" customFormat="1" ht="19.5" customHeight="1">
      <c r="A17" s="171"/>
      <c r="B17" s="863" t="s">
        <v>36</v>
      </c>
      <c r="C17" s="863"/>
      <c r="D17" s="346">
        <f>'Instructions and Summary'!B12</f>
        <v>0</v>
      </c>
      <c r="E17" s="346">
        <f>'Instructions and Summary'!C12</f>
        <v>0</v>
      </c>
      <c r="F17" s="346">
        <f>'Instructions and Summary'!D12</f>
        <v>0</v>
      </c>
      <c r="G17" s="349"/>
      <c r="H17" s="350">
        <f t="shared" si="0"/>
        <v>0</v>
      </c>
      <c r="J17" s="422"/>
    </row>
    <row r="18" spans="1:10" s="120" customFormat="1" ht="21" customHeight="1">
      <c r="A18" s="404"/>
      <c r="B18" s="862" t="s">
        <v>37</v>
      </c>
      <c r="C18" s="862"/>
      <c r="D18" s="346">
        <f>'Instructions and Summary'!B13</f>
        <v>0</v>
      </c>
      <c r="E18" s="346">
        <f>'Instructions and Summary'!C13</f>
        <v>0</v>
      </c>
      <c r="F18" s="346">
        <f>'Instructions and Summary'!D13</f>
        <v>0</v>
      </c>
      <c r="G18" s="347"/>
      <c r="H18" s="350">
        <f t="shared" si="0"/>
        <v>0</v>
      </c>
      <c r="J18" s="422"/>
    </row>
    <row r="19" spans="1:10" s="120" customFormat="1" ht="21" customHeight="1">
      <c r="A19" s="171"/>
      <c r="B19" s="863" t="s">
        <v>38</v>
      </c>
      <c r="C19" s="863"/>
      <c r="D19" s="346">
        <f>'Instructions and Summary'!B14</f>
        <v>0</v>
      </c>
      <c r="E19" s="346">
        <f>'Instructions and Summary'!C14</f>
        <v>0</v>
      </c>
      <c r="F19" s="346">
        <f>'Instructions and Summary'!D14</f>
        <v>0</v>
      </c>
      <c r="G19" s="349"/>
      <c r="H19" s="350">
        <f t="shared" si="0"/>
        <v>0</v>
      </c>
      <c r="J19" s="422"/>
    </row>
    <row r="20" spans="1:10" s="120" customFormat="1" ht="21" customHeight="1">
      <c r="A20" s="404"/>
      <c r="B20" s="862" t="s">
        <v>39</v>
      </c>
      <c r="C20" s="862"/>
      <c r="D20" s="346">
        <f>'Instructions and Summary'!B15</f>
        <v>0</v>
      </c>
      <c r="E20" s="346">
        <f>'Instructions and Summary'!C15</f>
        <v>0</v>
      </c>
      <c r="F20" s="346">
        <f>'Instructions and Summary'!D15</f>
        <v>0</v>
      </c>
      <c r="G20" s="347"/>
      <c r="H20" s="350">
        <f t="shared" si="0"/>
        <v>0</v>
      </c>
      <c r="J20" s="422"/>
    </row>
    <row r="21" spans="1:10" s="120" customFormat="1" ht="21" customHeight="1">
      <c r="A21" s="171"/>
      <c r="B21" s="863" t="s">
        <v>40</v>
      </c>
      <c r="C21" s="863"/>
      <c r="D21" s="349">
        <f>'Instructions and Summary'!B20</f>
        <v>0</v>
      </c>
      <c r="E21" s="349">
        <f>'Instructions and Summary'!C20</f>
        <v>0</v>
      </c>
      <c r="F21" s="349">
        <f>'Instructions and Summary'!D20</f>
        <v>0</v>
      </c>
      <c r="G21" s="349"/>
      <c r="H21" s="350">
        <f t="shared" si="0"/>
        <v>0</v>
      </c>
      <c r="J21" s="422"/>
    </row>
    <row r="22" spans="1:10" s="120" customFormat="1" ht="21" customHeight="1">
      <c r="A22" s="404"/>
      <c r="B22" s="862" t="s">
        <v>41</v>
      </c>
      <c r="C22" s="862"/>
      <c r="D22" s="349">
        <f>'Instructions and Summary'!B21</f>
        <v>0</v>
      </c>
      <c r="E22" s="349">
        <f>'Instructions and Summary'!C21</f>
        <v>0</v>
      </c>
      <c r="F22" s="349">
        <f>'Instructions and Summary'!D21</f>
        <v>0</v>
      </c>
      <c r="G22" s="347"/>
      <c r="H22" s="350">
        <f t="shared" si="0"/>
        <v>0</v>
      </c>
      <c r="J22" s="422"/>
    </row>
    <row r="23" spans="1:10" s="120" customFormat="1" ht="19.5" customHeight="1">
      <c r="A23" s="171"/>
      <c r="B23" s="863" t="s">
        <v>42</v>
      </c>
      <c r="C23" s="863"/>
      <c r="D23" s="349">
        <f>'Instructions and Summary'!B22</f>
        <v>0</v>
      </c>
      <c r="E23" s="349">
        <f>'Instructions and Summary'!C22</f>
        <v>0</v>
      </c>
      <c r="F23" s="349">
        <f>'Instructions and Summary'!D22</f>
        <v>0</v>
      </c>
      <c r="G23" s="349"/>
      <c r="H23" s="350">
        <f t="shared" si="0"/>
        <v>0</v>
      </c>
      <c r="J23" s="422"/>
    </row>
    <row r="24" spans="1:10" s="120" customFormat="1" ht="21" customHeight="1">
      <c r="A24" s="404"/>
      <c r="B24" s="863" t="s">
        <v>43</v>
      </c>
      <c r="C24" s="890"/>
      <c r="D24" s="347">
        <f>SUM(D16:D23)</f>
        <v>0</v>
      </c>
      <c r="E24" s="347">
        <f>SUM(E16:E23)</f>
        <v>0</v>
      </c>
      <c r="F24" s="347">
        <f>SUM(F16:F23)</f>
        <v>0</v>
      </c>
      <c r="G24" s="347"/>
      <c r="H24" s="351">
        <f t="shared" si="0"/>
        <v>0</v>
      </c>
      <c r="J24" s="422"/>
    </row>
    <row r="25" spans="1:10" s="120" customFormat="1" ht="19.5" customHeight="1">
      <c r="A25" s="171"/>
      <c r="B25" s="863" t="s">
        <v>44</v>
      </c>
      <c r="C25" s="863"/>
      <c r="D25" s="349">
        <f>'Instructions and Summary'!B23</f>
        <v>0</v>
      </c>
      <c r="E25" s="349">
        <f>'Instructions and Summary'!C23</f>
        <v>0</v>
      </c>
      <c r="F25" s="349">
        <f>'Instructions and Summary'!D23</f>
        <v>0</v>
      </c>
      <c r="G25" s="349"/>
      <c r="H25" s="350">
        <f t="shared" si="0"/>
        <v>0</v>
      </c>
      <c r="J25" s="422"/>
    </row>
    <row r="26" spans="1:10" s="120" customFormat="1" ht="20.25" customHeight="1">
      <c r="A26" s="404"/>
      <c r="B26" s="862" t="s">
        <v>45</v>
      </c>
      <c r="C26" s="862"/>
      <c r="D26" s="347">
        <f>SUM(D24:D25)</f>
        <v>0</v>
      </c>
      <c r="E26" s="347">
        <f>SUM(E24:E25)</f>
        <v>0</v>
      </c>
      <c r="F26" s="347">
        <f>SUM(F24:F25)</f>
        <v>0</v>
      </c>
      <c r="G26" s="347"/>
      <c r="H26" s="351">
        <f>SUM(H24:H25)</f>
        <v>0</v>
      </c>
      <c r="J26" s="422"/>
    </row>
    <row r="27" spans="1:10" ht="7.5" customHeight="1">
      <c r="A27" s="891"/>
      <c r="B27" s="881"/>
      <c r="C27" s="881"/>
      <c r="D27" s="881"/>
      <c r="E27" s="881"/>
      <c r="F27" s="881"/>
      <c r="G27" s="881"/>
      <c r="H27" s="882"/>
      <c r="I27" s="410"/>
    </row>
    <row r="28" spans="1:10" s="120" customFormat="1" ht="16.5" customHeight="1" thickBot="1">
      <c r="A28" s="172" t="s">
        <v>46</v>
      </c>
      <c r="B28" s="892" t="s">
        <v>47</v>
      </c>
      <c r="C28" s="892"/>
      <c r="D28" s="418"/>
      <c r="E28" s="418"/>
      <c r="F28" s="418"/>
      <c r="G28" s="418"/>
      <c r="H28" s="352">
        <f>SUM(D28:G28)</f>
        <v>0</v>
      </c>
      <c r="J28" s="422"/>
    </row>
    <row r="29" spans="1:10" s="120" customFormat="1" ht="11.25" customHeight="1">
      <c r="A29" s="126"/>
      <c r="B29" s="406"/>
      <c r="C29" s="406"/>
      <c r="D29" s="127"/>
      <c r="E29" s="127"/>
      <c r="F29" s="127"/>
      <c r="G29" s="127"/>
      <c r="H29" s="127"/>
      <c r="J29" s="422"/>
    </row>
    <row r="30" spans="1:10" ht="15" customHeight="1">
      <c r="A30" s="410"/>
      <c r="B30" s="410"/>
      <c r="C30" s="410"/>
      <c r="D30" s="410"/>
      <c r="E30" s="410"/>
      <c r="F30" s="410"/>
      <c r="G30" s="410"/>
      <c r="H30" s="128" t="s">
        <v>48</v>
      </c>
      <c r="I30" s="410"/>
    </row>
    <row r="31" spans="1:10" ht="9.75" customHeight="1">
      <c r="A31" s="893" t="s">
        <v>49</v>
      </c>
      <c r="B31" s="893"/>
      <c r="C31" s="894"/>
      <c r="D31" s="895"/>
      <c r="E31" s="895"/>
      <c r="F31" s="895"/>
      <c r="G31" s="896" t="s">
        <v>50</v>
      </c>
      <c r="H31" s="845"/>
      <c r="I31" s="410"/>
    </row>
    <row r="32" spans="1:10" ht="13.5" customHeight="1">
      <c r="A32" s="894" t="s">
        <v>51</v>
      </c>
      <c r="B32" s="897"/>
      <c r="C32" s="897"/>
      <c r="D32" s="897"/>
      <c r="E32" s="897"/>
      <c r="F32" s="897"/>
      <c r="G32" s="897"/>
      <c r="H32" s="898"/>
      <c r="I32" s="410"/>
    </row>
    <row r="33" spans="1:14" ht="43.5" customHeight="1" thickBot="1">
      <c r="A33" s="410"/>
      <c r="B33" s="410"/>
      <c r="C33" s="129"/>
      <c r="D33" s="409"/>
      <c r="E33" s="409"/>
      <c r="F33" s="409"/>
      <c r="G33" s="409"/>
      <c r="H33" s="408"/>
      <c r="I33" s="410"/>
    </row>
    <row r="34" spans="1:14" ht="11.25" customHeight="1">
      <c r="A34" s="846" t="s">
        <v>52</v>
      </c>
      <c r="B34" s="878"/>
      <c r="C34" s="878"/>
      <c r="D34" s="848"/>
      <c r="E34" s="848"/>
      <c r="F34" s="848"/>
      <c r="G34" s="848"/>
      <c r="H34" s="879"/>
      <c r="I34" s="410"/>
    </row>
    <row r="35" spans="1:14" ht="17.100000000000001" customHeight="1">
      <c r="A35" s="583"/>
      <c r="B35" s="880" t="s">
        <v>53</v>
      </c>
      <c r="C35" s="880"/>
      <c r="D35" s="880"/>
      <c r="E35" s="115" t="s">
        <v>54</v>
      </c>
      <c r="F35" s="115" t="s">
        <v>55</v>
      </c>
      <c r="G35" s="115" t="s">
        <v>56</v>
      </c>
      <c r="H35" s="595" t="s">
        <v>57</v>
      </c>
      <c r="I35" s="410"/>
    </row>
    <row r="36" spans="1:14" ht="21" customHeight="1">
      <c r="A36" s="596" t="s">
        <v>58</v>
      </c>
      <c r="B36" s="860" t="s">
        <v>87</v>
      </c>
      <c r="C36" s="860"/>
      <c r="D36" s="861"/>
      <c r="E36" s="413">
        <f>'Cost Share'!K13</f>
        <v>0</v>
      </c>
      <c r="F36" s="413">
        <f>'Cost Share'!K14</f>
        <v>0</v>
      </c>
      <c r="G36" s="413">
        <f>'Cost Share'!K15</f>
        <v>0</v>
      </c>
      <c r="H36" s="597">
        <f>SUM(E36:G36)</f>
        <v>0</v>
      </c>
      <c r="I36" s="410"/>
    </row>
    <row r="37" spans="1:14" ht="21" customHeight="1">
      <c r="A37" s="596" t="s">
        <v>59</v>
      </c>
      <c r="B37" s="860" t="s">
        <v>88</v>
      </c>
      <c r="C37" s="860"/>
      <c r="D37" s="861"/>
      <c r="E37" s="413">
        <f>'Cost Share'!L13</f>
        <v>0</v>
      </c>
      <c r="F37" s="413">
        <f>'Cost Share'!L14</f>
        <v>0</v>
      </c>
      <c r="G37" s="413">
        <f>'Cost Share'!L15</f>
        <v>0</v>
      </c>
      <c r="H37" s="597">
        <f>SUM(E37:G37)</f>
        <v>0</v>
      </c>
      <c r="I37" s="410"/>
    </row>
    <row r="38" spans="1:14" ht="21" customHeight="1">
      <c r="A38" s="596" t="s">
        <v>60</v>
      </c>
      <c r="B38" s="860" t="s">
        <v>89</v>
      </c>
      <c r="C38" s="860"/>
      <c r="D38" s="861"/>
      <c r="E38" s="413">
        <f>'Cost Share'!M13</f>
        <v>0</v>
      </c>
      <c r="F38" s="413">
        <f>'Cost Share'!M14</f>
        <v>0</v>
      </c>
      <c r="G38" s="413">
        <f>'Cost Share'!M15</f>
        <v>0</v>
      </c>
      <c r="H38" s="597">
        <f>SUM(E38:G38)</f>
        <v>0</v>
      </c>
      <c r="I38" s="410"/>
    </row>
    <row r="39" spans="1:14" ht="21" customHeight="1">
      <c r="A39" s="596" t="s">
        <v>61</v>
      </c>
      <c r="B39" s="888"/>
      <c r="C39" s="888"/>
      <c r="D39" s="888"/>
      <c r="E39" s="358"/>
      <c r="F39" s="358"/>
      <c r="G39" s="358"/>
      <c r="H39" s="597">
        <f>SUM(E39:G39)</f>
        <v>0</v>
      </c>
      <c r="I39" s="410"/>
    </row>
    <row r="40" spans="1:14" ht="21" customHeight="1">
      <c r="A40" s="598" t="s">
        <v>62</v>
      </c>
      <c r="B40" s="925" t="s">
        <v>63</v>
      </c>
      <c r="C40" s="900"/>
      <c r="D40" s="900"/>
      <c r="E40" s="360">
        <f>SUM(E36:E39)</f>
        <v>0</v>
      </c>
      <c r="F40" s="360">
        <f>SUM(F36:F39)</f>
        <v>0</v>
      </c>
      <c r="G40" s="360">
        <f>SUM(G36:G39)</f>
        <v>0</v>
      </c>
      <c r="H40" s="599">
        <f>SUM(H36:H39)</f>
        <v>0</v>
      </c>
      <c r="I40" s="410"/>
      <c r="J40" s="428"/>
    </row>
    <row r="41" spans="1:14" ht="14.25" customHeight="1">
      <c r="A41" s="903" t="s">
        <v>64</v>
      </c>
      <c r="B41" s="904"/>
      <c r="C41" s="904"/>
      <c r="D41" s="881"/>
      <c r="E41" s="926"/>
      <c r="F41" s="926"/>
      <c r="G41" s="926"/>
      <c r="H41" s="927"/>
      <c r="I41" s="410"/>
    </row>
    <row r="42" spans="1:14" ht="12" customHeight="1">
      <c r="A42" s="899"/>
      <c r="B42" s="900"/>
      <c r="C42" s="901"/>
      <c r="D42" s="115" t="s">
        <v>65</v>
      </c>
      <c r="E42" s="115" t="s">
        <v>66</v>
      </c>
      <c r="F42" s="115" t="s">
        <v>67</v>
      </c>
      <c r="G42" s="115" t="s">
        <v>68</v>
      </c>
      <c r="H42" s="595" t="s">
        <v>69</v>
      </c>
      <c r="I42" s="410"/>
    </row>
    <row r="43" spans="1:14" ht="21" customHeight="1">
      <c r="A43" s="596" t="s">
        <v>70</v>
      </c>
      <c r="B43" s="863" t="s">
        <v>15</v>
      </c>
      <c r="C43" s="863"/>
      <c r="D43" s="358">
        <f>F8</f>
        <v>0</v>
      </c>
      <c r="E43" s="414"/>
      <c r="F43" s="414"/>
      <c r="G43" s="414"/>
      <c r="H43" s="600"/>
      <c r="J43" s="834" t="s">
        <v>249</v>
      </c>
      <c r="K43" s="834"/>
      <c r="L43" s="834"/>
      <c r="M43" s="453"/>
      <c r="N43" s="453"/>
    </row>
    <row r="44" spans="1:14" ht="21" customHeight="1" thickBot="1">
      <c r="A44" s="596" t="s">
        <v>71</v>
      </c>
      <c r="B44" s="863" t="s">
        <v>16</v>
      </c>
      <c r="C44" s="863"/>
      <c r="D44" s="358">
        <f>G8</f>
        <v>0</v>
      </c>
      <c r="E44" s="414"/>
      <c r="F44" s="414"/>
      <c r="G44" s="414"/>
      <c r="H44" s="600"/>
      <c r="J44" s="834"/>
      <c r="K44" s="834"/>
      <c r="L44" s="834"/>
      <c r="M44" s="453"/>
      <c r="N44" s="453"/>
    </row>
    <row r="45" spans="1:14" ht="21" customHeight="1" thickBot="1">
      <c r="A45" s="596" t="s">
        <v>72</v>
      </c>
      <c r="B45" s="902" t="s">
        <v>73</v>
      </c>
      <c r="C45" s="863"/>
      <c r="D45" s="358">
        <f>SUM(D43:D44)</f>
        <v>0</v>
      </c>
      <c r="E45" s="358">
        <f>SUM(E43:E44)</f>
        <v>0</v>
      </c>
      <c r="F45" s="358">
        <f>SUM(F43:F44)</f>
        <v>0</v>
      </c>
      <c r="G45" s="358">
        <f>SUM(G43:G44)</f>
        <v>0</v>
      </c>
      <c r="H45" s="597">
        <f>SUM(H43:H44)</f>
        <v>0</v>
      </c>
      <c r="J45" s="835" t="str">
        <f>IF(SUM(E45:H45)=D45,"Correct","Review")</f>
        <v>Correct</v>
      </c>
      <c r="K45" s="836"/>
      <c r="L45" s="837"/>
    </row>
    <row r="46" spans="1:14">
      <c r="A46" s="903" t="s">
        <v>74</v>
      </c>
      <c r="B46" s="904"/>
      <c r="C46" s="904"/>
      <c r="D46" s="904"/>
      <c r="E46" s="881"/>
      <c r="F46" s="881"/>
      <c r="G46" s="881"/>
      <c r="H46" s="882"/>
    </row>
    <row r="47" spans="1:14">
      <c r="A47" s="883" t="s">
        <v>53</v>
      </c>
      <c r="B47" s="884"/>
      <c r="C47" s="884"/>
      <c r="D47" s="884"/>
      <c r="E47" s="874" t="s">
        <v>75</v>
      </c>
      <c r="F47" s="852"/>
      <c r="G47" s="852"/>
      <c r="H47" s="887"/>
    </row>
    <row r="48" spans="1:14">
      <c r="A48" s="885"/>
      <c r="B48" s="886"/>
      <c r="C48" s="886"/>
      <c r="D48" s="886"/>
      <c r="E48" s="124" t="s">
        <v>87</v>
      </c>
      <c r="F48" s="124" t="s">
        <v>88</v>
      </c>
      <c r="G48" s="124" t="s">
        <v>89</v>
      </c>
      <c r="H48" s="601"/>
    </row>
    <row r="49" spans="1:8" ht="21" customHeight="1">
      <c r="A49" s="596" t="s">
        <v>76</v>
      </c>
      <c r="B49" s="888" t="s">
        <v>242</v>
      </c>
      <c r="C49" s="888"/>
      <c r="D49" s="889"/>
      <c r="E49" s="359">
        <f>F8</f>
        <v>0</v>
      </c>
      <c r="F49" s="359">
        <f>F9</f>
        <v>0</v>
      </c>
      <c r="G49" s="359">
        <f>F10</f>
        <v>0</v>
      </c>
      <c r="H49" s="597"/>
    </row>
    <row r="50" spans="1:8" ht="21" customHeight="1">
      <c r="A50" s="596" t="s">
        <v>77</v>
      </c>
      <c r="B50" s="888"/>
      <c r="C50" s="888"/>
      <c r="D50" s="889"/>
      <c r="E50" s="359"/>
      <c r="F50" s="359"/>
      <c r="G50" s="359"/>
      <c r="H50" s="597"/>
    </row>
    <row r="51" spans="1:8" ht="21" customHeight="1">
      <c r="A51" s="596" t="s">
        <v>78</v>
      </c>
      <c r="B51" s="888"/>
      <c r="C51" s="888"/>
      <c r="D51" s="889"/>
      <c r="E51" s="359"/>
      <c r="F51" s="359"/>
      <c r="G51" s="359"/>
      <c r="H51" s="597"/>
    </row>
    <row r="52" spans="1:8" ht="21" customHeight="1">
      <c r="A52" s="596" t="s">
        <v>79</v>
      </c>
      <c r="B52" s="888"/>
      <c r="C52" s="888"/>
      <c r="D52" s="889"/>
      <c r="E52" s="359"/>
      <c r="F52" s="359"/>
      <c r="G52" s="359"/>
      <c r="H52" s="597"/>
    </row>
    <row r="53" spans="1:8" ht="21" customHeight="1">
      <c r="A53" s="596" t="s">
        <v>80</v>
      </c>
      <c r="B53" s="902" t="s">
        <v>81</v>
      </c>
      <c r="C53" s="863"/>
      <c r="D53" s="863"/>
      <c r="E53" s="359">
        <f>SUM(E49:E52)</f>
        <v>0</v>
      </c>
      <c r="F53" s="359">
        <f>SUM(F49:F52)</f>
        <v>0</v>
      </c>
      <c r="G53" s="359">
        <f>SUM(G49:G52)</f>
        <v>0</v>
      </c>
      <c r="H53" s="597">
        <f>SUM(H49:H52)</f>
        <v>0</v>
      </c>
    </row>
    <row r="54" spans="1:8">
      <c r="A54" s="918" t="s">
        <v>82</v>
      </c>
      <c r="B54" s="919"/>
      <c r="C54" s="920"/>
      <c r="D54" s="921"/>
      <c r="E54" s="921"/>
      <c r="F54" s="921"/>
      <c r="G54" s="921"/>
      <c r="H54" s="922"/>
    </row>
    <row r="55" spans="1:8">
      <c r="A55" s="602" t="s">
        <v>83</v>
      </c>
      <c r="B55" s="411"/>
      <c r="C55" s="923">
        <f>'Instructions and Summary'!E24-'Instructions and Summary'!E23</f>
        <v>0</v>
      </c>
      <c r="D55" s="928"/>
      <c r="E55" s="130" t="s">
        <v>84</v>
      </c>
      <c r="F55" s="923">
        <f>'Instructions and Summary'!E23</f>
        <v>0</v>
      </c>
      <c r="G55" s="923"/>
      <c r="H55" s="924"/>
    </row>
    <row r="56" spans="1:8">
      <c r="A56" s="908"/>
      <c r="B56" s="909"/>
      <c r="C56" s="909"/>
      <c r="D56" s="910"/>
      <c r="E56" s="911"/>
      <c r="F56" s="909"/>
      <c r="G56" s="909"/>
      <c r="H56" s="912"/>
    </row>
    <row r="57" spans="1:8">
      <c r="A57" s="602" t="s">
        <v>85</v>
      </c>
      <c r="B57" s="411"/>
      <c r="C57" s="913"/>
      <c r="D57" s="913"/>
      <c r="E57" s="913"/>
      <c r="F57" s="913"/>
      <c r="G57" s="913"/>
      <c r="H57" s="914"/>
    </row>
    <row r="58" spans="1:8" ht="74.25" customHeight="1" thickBot="1">
      <c r="A58" s="915"/>
      <c r="B58" s="916"/>
      <c r="C58" s="916"/>
      <c r="D58" s="916"/>
      <c r="E58" s="916"/>
      <c r="F58" s="916"/>
      <c r="G58" s="916"/>
      <c r="H58" s="917"/>
    </row>
    <row r="59" spans="1:8">
      <c r="A59" s="398"/>
      <c r="B59" s="398"/>
      <c r="C59" s="894"/>
      <c r="D59" s="907"/>
      <c r="E59" s="907"/>
      <c r="F59" s="907"/>
      <c r="G59" s="907"/>
      <c r="H59" s="128" t="s">
        <v>48</v>
      </c>
    </row>
    <row r="60" spans="1:8">
      <c r="A60" s="930" t="s">
        <v>49</v>
      </c>
      <c r="B60" s="930"/>
      <c r="C60" s="129" t="s">
        <v>86</v>
      </c>
      <c r="D60" s="270"/>
      <c r="E60" s="270"/>
      <c r="F60" s="270"/>
      <c r="G60" s="270"/>
      <c r="H60" s="269" t="s">
        <v>50</v>
      </c>
    </row>
    <row r="61" spans="1:8" ht="14.25" customHeight="1">
      <c r="A61" s="268"/>
      <c r="B61" s="268"/>
      <c r="C61" s="894" t="s">
        <v>51</v>
      </c>
      <c r="D61" s="907"/>
      <c r="E61" s="907"/>
      <c r="F61" s="907"/>
      <c r="G61" s="907"/>
      <c r="H61" s="268"/>
    </row>
    <row r="62" spans="1:8" ht="14.25" customHeight="1">
      <c r="A62" s="268"/>
      <c r="B62" s="268"/>
      <c r="C62" s="266"/>
      <c r="D62" s="267"/>
      <c r="E62" s="267"/>
      <c r="F62" s="267"/>
      <c r="G62" s="267"/>
      <c r="H62" s="268"/>
    </row>
    <row r="63" spans="1:8">
      <c r="A63" s="929"/>
      <c r="B63" s="929"/>
      <c r="C63" s="929"/>
      <c r="D63" s="929"/>
      <c r="E63" s="929"/>
      <c r="F63" s="929"/>
      <c r="G63" s="929"/>
      <c r="H63" s="929"/>
    </row>
    <row r="64" spans="1:8">
      <c r="A64" s="929"/>
      <c r="B64" s="929"/>
      <c r="C64" s="929"/>
      <c r="D64" s="929"/>
      <c r="E64" s="929"/>
      <c r="F64" s="929"/>
      <c r="G64" s="929"/>
      <c r="H64" s="929"/>
    </row>
    <row r="65" spans="1:8">
      <c r="A65" s="929"/>
      <c r="B65" s="929"/>
      <c r="C65" s="929"/>
      <c r="D65" s="929"/>
      <c r="E65" s="929"/>
      <c r="F65" s="929"/>
      <c r="G65" s="929"/>
      <c r="H65" s="929"/>
    </row>
    <row r="66" spans="1:8">
      <c r="A66" s="929"/>
      <c r="B66" s="929"/>
      <c r="C66" s="929"/>
      <c r="D66" s="929"/>
      <c r="E66" s="929"/>
      <c r="F66" s="929"/>
      <c r="G66" s="929"/>
      <c r="H66" s="929"/>
    </row>
    <row r="67" spans="1:8">
      <c r="A67" s="929"/>
      <c r="B67" s="929"/>
      <c r="C67" s="929"/>
      <c r="D67" s="929"/>
      <c r="E67" s="929"/>
      <c r="F67" s="929"/>
      <c r="G67" s="929"/>
      <c r="H67" s="929"/>
    </row>
    <row r="68" spans="1:8">
      <c r="A68" s="929"/>
      <c r="B68" s="929"/>
      <c r="C68" s="929"/>
      <c r="D68" s="929"/>
      <c r="E68" s="929"/>
      <c r="F68" s="929"/>
      <c r="G68" s="929"/>
      <c r="H68" s="929"/>
    </row>
    <row r="69" spans="1:8">
      <c r="A69" s="929"/>
      <c r="B69" s="929"/>
      <c r="C69" s="929"/>
      <c r="D69" s="929"/>
      <c r="E69" s="929"/>
      <c r="F69" s="929"/>
      <c r="G69" s="929"/>
      <c r="H69" s="929"/>
    </row>
    <row r="70" spans="1:8">
      <c r="A70" s="929"/>
      <c r="B70" s="929"/>
      <c r="C70" s="929"/>
      <c r="D70" s="929"/>
      <c r="E70" s="929"/>
      <c r="F70" s="929"/>
      <c r="G70" s="929"/>
      <c r="H70" s="929"/>
    </row>
    <row r="71" spans="1:8">
      <c r="A71" s="929"/>
      <c r="B71" s="929"/>
      <c r="C71" s="929"/>
      <c r="D71" s="929"/>
      <c r="E71" s="929"/>
      <c r="F71" s="929"/>
      <c r="G71" s="929"/>
      <c r="H71" s="929"/>
    </row>
    <row r="72" spans="1:8">
      <c r="A72" s="929"/>
      <c r="B72" s="929"/>
      <c r="C72" s="929"/>
      <c r="D72" s="929"/>
      <c r="E72" s="929"/>
      <c r="F72" s="929"/>
      <c r="G72" s="929"/>
      <c r="H72" s="929"/>
    </row>
    <row r="73" spans="1:8">
      <c r="A73" s="929"/>
      <c r="B73" s="929"/>
      <c r="C73" s="929"/>
      <c r="D73" s="929"/>
      <c r="E73" s="929"/>
      <c r="F73" s="929"/>
      <c r="G73" s="929"/>
      <c r="H73" s="929"/>
    </row>
    <row r="74" spans="1:8">
      <c r="A74" s="929"/>
      <c r="B74" s="929"/>
      <c r="C74" s="929"/>
      <c r="D74" s="929"/>
      <c r="E74" s="929"/>
      <c r="F74" s="929"/>
      <c r="G74" s="929"/>
      <c r="H74" s="929"/>
    </row>
    <row r="75" spans="1:8">
      <c r="A75" s="929"/>
      <c r="B75" s="929"/>
      <c r="C75" s="929"/>
      <c r="D75" s="929"/>
      <c r="E75" s="929"/>
      <c r="F75" s="929"/>
      <c r="G75" s="929"/>
      <c r="H75" s="929"/>
    </row>
    <row r="76" spans="1:8">
      <c r="A76" s="929"/>
      <c r="B76" s="929"/>
      <c r="C76" s="929"/>
      <c r="D76" s="929"/>
      <c r="E76" s="929"/>
      <c r="F76" s="929"/>
      <c r="G76" s="929"/>
      <c r="H76" s="929"/>
    </row>
    <row r="77" spans="1:8">
      <c r="A77" s="929"/>
      <c r="B77" s="929"/>
      <c r="C77" s="929"/>
      <c r="D77" s="929"/>
      <c r="E77" s="929"/>
      <c r="F77" s="929"/>
      <c r="G77" s="929"/>
      <c r="H77" s="929"/>
    </row>
    <row r="78" spans="1:8">
      <c r="A78" s="929"/>
      <c r="B78" s="929"/>
      <c r="C78" s="929"/>
      <c r="D78" s="929"/>
      <c r="E78" s="929"/>
      <c r="F78" s="929"/>
      <c r="G78" s="929"/>
      <c r="H78" s="929"/>
    </row>
    <row r="79" spans="1:8">
      <c r="A79" s="929"/>
      <c r="B79" s="929"/>
      <c r="C79" s="929"/>
      <c r="D79" s="929"/>
      <c r="E79" s="929"/>
      <c r="F79" s="929"/>
      <c r="G79" s="929"/>
      <c r="H79" s="929"/>
    </row>
    <row r="80" spans="1:8">
      <c r="A80" s="929"/>
      <c r="B80" s="929"/>
      <c r="C80" s="929"/>
      <c r="D80" s="929"/>
      <c r="E80" s="929"/>
      <c r="F80" s="929"/>
      <c r="G80" s="929"/>
      <c r="H80" s="929"/>
    </row>
    <row r="81" spans="1:8">
      <c r="A81" s="929"/>
      <c r="B81" s="929"/>
      <c r="C81" s="929"/>
      <c r="D81" s="929"/>
      <c r="E81" s="929"/>
      <c r="F81" s="929"/>
      <c r="G81" s="929"/>
      <c r="H81" s="929"/>
    </row>
    <row r="82" spans="1:8">
      <c r="A82" s="929"/>
      <c r="B82" s="929"/>
      <c r="C82" s="929"/>
      <c r="D82" s="929"/>
      <c r="E82" s="929"/>
      <c r="F82" s="929"/>
      <c r="G82" s="929"/>
      <c r="H82" s="929"/>
    </row>
    <row r="83" spans="1:8">
      <c r="A83" s="929"/>
      <c r="B83" s="929"/>
      <c r="C83" s="929"/>
      <c r="D83" s="929"/>
      <c r="E83" s="929"/>
      <c r="F83" s="929"/>
      <c r="G83" s="929"/>
      <c r="H83" s="929"/>
    </row>
    <row r="84" spans="1:8">
      <c r="A84" s="929"/>
      <c r="B84" s="929"/>
      <c r="C84" s="929"/>
      <c r="D84" s="929"/>
      <c r="E84" s="929"/>
      <c r="F84" s="929"/>
      <c r="G84" s="929"/>
      <c r="H84" s="929"/>
    </row>
    <row r="85" spans="1:8">
      <c r="A85" s="929"/>
      <c r="B85" s="929"/>
      <c r="C85" s="929"/>
      <c r="D85" s="929"/>
      <c r="E85" s="929"/>
      <c r="F85" s="929"/>
      <c r="G85" s="929"/>
      <c r="H85" s="929"/>
    </row>
    <row r="86" spans="1:8">
      <c r="A86" s="929"/>
      <c r="B86" s="929"/>
      <c r="C86" s="929"/>
      <c r="D86" s="929"/>
      <c r="E86" s="929"/>
      <c r="F86" s="929"/>
      <c r="G86" s="929"/>
      <c r="H86" s="929"/>
    </row>
    <row r="87" spans="1:8">
      <c r="A87" s="929"/>
      <c r="B87" s="929"/>
      <c r="C87" s="929"/>
      <c r="D87" s="929"/>
      <c r="E87" s="929"/>
      <c r="F87" s="929"/>
      <c r="G87" s="929"/>
      <c r="H87" s="929"/>
    </row>
    <row r="88" spans="1:8">
      <c r="A88" s="929"/>
      <c r="B88" s="929"/>
      <c r="C88" s="929"/>
      <c r="D88" s="929"/>
      <c r="E88" s="929"/>
      <c r="F88" s="929"/>
      <c r="G88" s="929"/>
      <c r="H88" s="929"/>
    </row>
    <row r="89" spans="1:8">
      <c r="A89" s="929"/>
      <c r="B89" s="929"/>
      <c r="C89" s="929"/>
      <c r="D89" s="929"/>
      <c r="E89" s="929"/>
      <c r="F89" s="929"/>
      <c r="G89" s="929"/>
      <c r="H89" s="929"/>
    </row>
    <row r="90" spans="1:8">
      <c r="A90" s="929"/>
      <c r="B90" s="929"/>
      <c r="C90" s="929"/>
      <c r="D90" s="929"/>
      <c r="E90" s="929"/>
      <c r="F90" s="929"/>
      <c r="G90" s="929"/>
      <c r="H90" s="929"/>
    </row>
    <row r="91" spans="1:8">
      <c r="A91" s="929"/>
      <c r="B91" s="929"/>
      <c r="C91" s="929"/>
      <c r="D91" s="929"/>
      <c r="E91" s="929"/>
      <c r="F91" s="929"/>
      <c r="G91" s="929"/>
      <c r="H91" s="929"/>
    </row>
    <row r="92" spans="1:8">
      <c r="A92" s="929"/>
      <c r="B92" s="929"/>
      <c r="C92" s="929"/>
      <c r="D92" s="929"/>
      <c r="E92" s="929"/>
      <c r="F92" s="929"/>
      <c r="G92" s="929"/>
      <c r="H92" s="929"/>
    </row>
    <row r="93" spans="1:8">
      <c r="A93" s="929"/>
      <c r="B93" s="929"/>
      <c r="C93" s="929"/>
      <c r="D93" s="929"/>
      <c r="E93" s="929"/>
      <c r="F93" s="929"/>
      <c r="G93" s="929"/>
      <c r="H93" s="929"/>
    </row>
    <row r="94" spans="1:8">
      <c r="A94" s="929"/>
      <c r="B94" s="929"/>
      <c r="C94" s="929"/>
      <c r="D94" s="929"/>
      <c r="E94" s="929"/>
      <c r="F94" s="929"/>
      <c r="G94" s="929"/>
      <c r="H94" s="929"/>
    </row>
    <row r="95" spans="1:8">
      <c r="A95" s="929"/>
      <c r="B95" s="929"/>
      <c r="C95" s="929"/>
      <c r="D95" s="929"/>
      <c r="E95" s="929"/>
      <c r="F95" s="929"/>
      <c r="G95" s="929"/>
      <c r="H95" s="929"/>
    </row>
    <row r="96" spans="1:8">
      <c r="A96" s="929"/>
      <c r="B96" s="929"/>
      <c r="C96" s="929"/>
      <c r="D96" s="929"/>
      <c r="E96" s="929"/>
      <c r="F96" s="929"/>
      <c r="G96" s="929"/>
      <c r="H96" s="929"/>
    </row>
    <row r="97" spans="1:8">
      <c r="A97" s="929"/>
      <c r="B97" s="929"/>
      <c r="C97" s="929"/>
      <c r="D97" s="929"/>
      <c r="E97" s="929"/>
      <c r="F97" s="929"/>
      <c r="G97" s="929"/>
      <c r="H97" s="929"/>
    </row>
    <row r="98" spans="1:8">
      <c r="A98" s="929"/>
      <c r="B98" s="929"/>
      <c r="C98" s="929"/>
      <c r="D98" s="929"/>
      <c r="E98" s="929"/>
      <c r="F98" s="929"/>
      <c r="G98" s="929"/>
      <c r="H98" s="929"/>
    </row>
    <row r="99" spans="1:8">
      <c r="A99" s="929"/>
      <c r="B99" s="929"/>
      <c r="C99" s="929"/>
      <c r="D99" s="929"/>
      <c r="E99" s="929"/>
      <c r="F99" s="929"/>
      <c r="G99" s="929"/>
      <c r="H99" s="929"/>
    </row>
    <row r="100" spans="1:8">
      <c r="A100" s="929"/>
      <c r="B100" s="929"/>
      <c r="C100" s="929"/>
      <c r="D100" s="929"/>
      <c r="E100" s="929"/>
      <c r="F100" s="929"/>
      <c r="G100" s="929"/>
      <c r="H100" s="929"/>
    </row>
    <row r="102" spans="1:8">
      <c r="A102" s="929"/>
      <c r="B102" s="929"/>
      <c r="C102" s="929"/>
      <c r="D102" s="929"/>
      <c r="E102" s="929"/>
      <c r="F102" s="929"/>
      <c r="G102" s="929"/>
      <c r="H102" s="929"/>
    </row>
    <row r="103" spans="1:8">
      <c r="A103" s="929"/>
      <c r="B103" s="929"/>
      <c r="C103" s="929"/>
      <c r="D103" s="929"/>
      <c r="E103" s="929"/>
      <c r="F103" s="929"/>
      <c r="G103" s="929"/>
      <c r="H103" s="929"/>
    </row>
    <row r="104" spans="1:8">
      <c r="A104" s="929"/>
      <c r="B104" s="929"/>
      <c r="C104" s="929"/>
      <c r="D104" s="929"/>
      <c r="E104" s="929"/>
      <c r="F104" s="929"/>
      <c r="G104" s="929"/>
      <c r="H104" s="929"/>
    </row>
    <row r="105" spans="1:8">
      <c r="A105" s="929"/>
      <c r="B105" s="929"/>
      <c r="C105" s="929"/>
      <c r="D105" s="929"/>
      <c r="E105" s="929"/>
      <c r="F105" s="929"/>
      <c r="G105" s="929"/>
      <c r="H105" s="929"/>
    </row>
    <row r="106" spans="1:8">
      <c r="A106" s="929"/>
      <c r="B106" s="929"/>
      <c r="C106" s="929"/>
      <c r="D106" s="929"/>
      <c r="E106" s="929"/>
      <c r="F106" s="929"/>
      <c r="G106" s="929"/>
      <c r="H106" s="929"/>
    </row>
    <row r="107" spans="1:8">
      <c r="A107" s="929"/>
      <c r="B107" s="929"/>
      <c r="C107" s="929"/>
      <c r="D107" s="929"/>
      <c r="E107" s="929"/>
      <c r="F107" s="929"/>
      <c r="G107" s="929"/>
      <c r="H107" s="929"/>
    </row>
    <row r="108" spans="1:8">
      <c r="A108" s="929"/>
      <c r="B108" s="929"/>
      <c r="C108" s="929"/>
      <c r="D108" s="929"/>
      <c r="E108" s="929"/>
      <c r="F108" s="929"/>
      <c r="G108" s="929"/>
      <c r="H108" s="929"/>
    </row>
    <row r="109" spans="1:8">
      <c r="A109" s="929"/>
      <c r="B109" s="929"/>
      <c r="C109" s="929"/>
      <c r="D109" s="929"/>
      <c r="E109" s="929"/>
      <c r="F109" s="929"/>
      <c r="G109" s="929"/>
      <c r="H109" s="929"/>
    </row>
    <row r="110" spans="1:8">
      <c r="A110" s="929"/>
      <c r="B110" s="929"/>
      <c r="C110" s="929"/>
      <c r="D110" s="929"/>
      <c r="E110" s="929"/>
      <c r="F110" s="929"/>
      <c r="G110" s="929"/>
      <c r="H110" s="929"/>
    </row>
    <row r="111" spans="1:8">
      <c r="A111" s="929"/>
      <c r="B111" s="929"/>
      <c r="C111" s="929"/>
      <c r="D111" s="929"/>
      <c r="E111" s="929"/>
      <c r="F111" s="929"/>
      <c r="G111" s="929"/>
      <c r="H111" s="929"/>
    </row>
    <row r="112" spans="1:8">
      <c r="A112" s="929"/>
      <c r="B112" s="929"/>
      <c r="C112" s="929"/>
      <c r="D112" s="929"/>
      <c r="E112" s="929"/>
      <c r="F112" s="929"/>
      <c r="G112" s="929"/>
      <c r="H112" s="929"/>
    </row>
    <row r="113" spans="1:8">
      <c r="A113" s="929"/>
      <c r="B113" s="929"/>
      <c r="C113" s="929"/>
      <c r="D113" s="929"/>
      <c r="E113" s="929"/>
      <c r="F113" s="929"/>
      <c r="G113" s="929"/>
      <c r="H113" s="929"/>
    </row>
    <row r="114" spans="1:8">
      <c r="A114" s="929"/>
      <c r="B114" s="929"/>
      <c r="C114" s="929"/>
      <c r="D114" s="929"/>
      <c r="E114" s="929"/>
      <c r="F114" s="929"/>
      <c r="G114" s="929"/>
      <c r="H114" s="929"/>
    </row>
    <row r="115" spans="1:8">
      <c r="A115" s="929"/>
      <c r="B115" s="929"/>
      <c r="C115" s="929"/>
      <c r="D115" s="929"/>
      <c r="E115" s="929"/>
      <c r="F115" s="929"/>
      <c r="G115" s="929"/>
      <c r="H115" s="929"/>
    </row>
    <row r="116" spans="1:8">
      <c r="A116" s="929"/>
      <c r="B116" s="929"/>
      <c r="C116" s="929"/>
      <c r="D116" s="929"/>
      <c r="E116" s="929"/>
      <c r="F116" s="929"/>
      <c r="G116" s="929"/>
      <c r="H116" s="929"/>
    </row>
    <row r="117" spans="1:8">
      <c r="A117" s="929"/>
      <c r="B117" s="929"/>
      <c r="C117" s="929"/>
      <c r="D117" s="929"/>
      <c r="E117" s="929"/>
      <c r="F117" s="929"/>
      <c r="G117" s="929"/>
      <c r="H117" s="929"/>
    </row>
    <row r="118" spans="1:8">
      <c r="A118" s="929"/>
      <c r="B118" s="929"/>
      <c r="C118" s="929"/>
      <c r="D118" s="929"/>
      <c r="E118" s="929"/>
      <c r="F118" s="929"/>
      <c r="G118" s="929"/>
      <c r="H118" s="929"/>
    </row>
    <row r="119" spans="1:8">
      <c r="A119" s="929"/>
      <c r="B119" s="929"/>
      <c r="C119" s="929"/>
      <c r="D119" s="929"/>
      <c r="E119" s="929"/>
      <c r="F119" s="929"/>
      <c r="G119" s="929"/>
      <c r="H119" s="929"/>
    </row>
    <row r="120" spans="1:8">
      <c r="A120" s="929"/>
      <c r="B120" s="929"/>
      <c r="C120" s="929"/>
      <c r="D120" s="929"/>
      <c r="E120" s="929"/>
      <c r="F120" s="929"/>
      <c r="G120" s="929"/>
      <c r="H120" s="929"/>
    </row>
    <row r="121" spans="1:8">
      <c r="A121" s="929"/>
      <c r="B121" s="929"/>
      <c r="C121" s="929"/>
      <c r="D121" s="929"/>
      <c r="E121" s="929"/>
      <c r="F121" s="929"/>
      <c r="G121" s="929"/>
      <c r="H121" s="929"/>
    </row>
    <row r="122" spans="1:8">
      <c r="A122" s="929"/>
      <c r="B122" s="929"/>
      <c r="C122" s="929"/>
      <c r="D122" s="929"/>
      <c r="E122" s="929"/>
      <c r="F122" s="929"/>
      <c r="G122" s="929"/>
      <c r="H122" s="929"/>
    </row>
    <row r="123" spans="1:8">
      <c r="A123" s="929"/>
      <c r="B123" s="929"/>
      <c r="C123" s="929"/>
      <c r="D123" s="929"/>
      <c r="E123" s="929"/>
      <c r="F123" s="929"/>
      <c r="G123" s="929"/>
      <c r="H123" s="929"/>
    </row>
    <row r="124" spans="1:8">
      <c r="A124" s="929"/>
      <c r="B124" s="929"/>
      <c r="C124" s="929"/>
      <c r="D124" s="929"/>
      <c r="E124" s="929"/>
      <c r="F124" s="929"/>
      <c r="G124" s="929"/>
      <c r="H124" s="929"/>
    </row>
    <row r="125" spans="1:8">
      <c r="A125" s="929"/>
      <c r="B125" s="929"/>
      <c r="C125" s="929"/>
      <c r="D125" s="929"/>
      <c r="E125" s="929"/>
      <c r="F125" s="929"/>
      <c r="G125" s="929"/>
      <c r="H125" s="929"/>
    </row>
    <row r="126" spans="1:8">
      <c r="A126" s="929"/>
      <c r="B126" s="929"/>
      <c r="C126" s="929"/>
      <c r="D126" s="929"/>
      <c r="E126" s="929"/>
      <c r="F126" s="929"/>
      <c r="G126" s="929"/>
      <c r="H126" s="929"/>
    </row>
    <row r="127" spans="1:8">
      <c r="A127" s="929"/>
      <c r="B127" s="929"/>
      <c r="C127" s="929"/>
      <c r="D127" s="929"/>
      <c r="E127" s="929"/>
      <c r="F127" s="929"/>
      <c r="G127" s="929"/>
      <c r="H127" s="929"/>
    </row>
    <row r="128" spans="1:8">
      <c r="A128" s="929"/>
      <c r="B128" s="929"/>
      <c r="C128" s="929"/>
      <c r="D128" s="929"/>
      <c r="E128" s="929"/>
      <c r="F128" s="929"/>
      <c r="G128" s="929"/>
      <c r="H128" s="929"/>
    </row>
    <row r="129" spans="1:8">
      <c r="A129" s="929"/>
      <c r="B129" s="929"/>
      <c r="C129" s="929"/>
      <c r="D129" s="929"/>
      <c r="E129" s="929"/>
      <c r="F129" s="929"/>
      <c r="G129" s="929"/>
      <c r="H129" s="929"/>
    </row>
    <row r="130" spans="1:8">
      <c r="A130" s="929"/>
      <c r="B130" s="929"/>
      <c r="C130" s="929"/>
      <c r="D130" s="929"/>
      <c r="E130" s="929"/>
      <c r="F130" s="929"/>
      <c r="G130" s="929"/>
      <c r="H130" s="929"/>
    </row>
    <row r="131" spans="1:8">
      <c r="A131" s="929"/>
      <c r="B131" s="929"/>
      <c r="C131" s="929"/>
      <c r="D131" s="929"/>
      <c r="E131" s="929"/>
      <c r="F131" s="929"/>
      <c r="G131" s="929"/>
      <c r="H131" s="929"/>
    </row>
    <row r="132" spans="1:8">
      <c r="A132" s="929"/>
      <c r="B132" s="929"/>
      <c r="C132" s="929"/>
      <c r="D132" s="929"/>
      <c r="E132" s="929"/>
      <c r="F132" s="929"/>
      <c r="G132" s="929"/>
      <c r="H132" s="929"/>
    </row>
    <row r="133" spans="1:8">
      <c r="A133" s="929"/>
      <c r="B133" s="929"/>
      <c r="C133" s="929"/>
      <c r="D133" s="929"/>
      <c r="E133" s="929"/>
      <c r="F133" s="929"/>
      <c r="G133" s="929"/>
      <c r="H133" s="929"/>
    </row>
    <row r="134" spans="1:8">
      <c r="A134" s="929"/>
      <c r="B134" s="929"/>
      <c r="C134" s="929"/>
      <c r="D134" s="929"/>
      <c r="E134" s="929"/>
      <c r="F134" s="929"/>
      <c r="G134" s="929"/>
      <c r="H134" s="929"/>
    </row>
    <row r="135" spans="1:8">
      <c r="A135" s="929"/>
      <c r="B135" s="929"/>
      <c r="C135" s="929"/>
      <c r="D135" s="929"/>
      <c r="E135" s="929"/>
      <c r="F135" s="929"/>
      <c r="G135" s="929"/>
      <c r="H135" s="929"/>
    </row>
    <row r="136" spans="1:8">
      <c r="A136" s="929"/>
      <c r="B136" s="929"/>
      <c r="C136" s="929"/>
      <c r="D136" s="929"/>
      <c r="E136" s="929"/>
      <c r="F136" s="929"/>
      <c r="G136" s="929"/>
      <c r="H136" s="929"/>
    </row>
    <row r="137" spans="1:8">
      <c r="A137" s="929"/>
      <c r="B137" s="929"/>
      <c r="C137" s="929"/>
      <c r="D137" s="929"/>
      <c r="E137" s="929"/>
      <c r="F137" s="929"/>
      <c r="G137" s="929"/>
      <c r="H137" s="929"/>
    </row>
    <row r="138" spans="1:8">
      <c r="A138" s="929"/>
      <c r="B138" s="929"/>
      <c r="C138" s="929"/>
      <c r="D138" s="929"/>
      <c r="E138" s="929"/>
      <c r="F138" s="929"/>
      <c r="G138" s="929"/>
      <c r="H138" s="929"/>
    </row>
    <row r="139" spans="1:8">
      <c r="A139" s="929"/>
      <c r="B139" s="929"/>
      <c r="C139" s="929"/>
      <c r="D139" s="929"/>
      <c r="E139" s="929"/>
      <c r="F139" s="929"/>
      <c r="G139" s="929"/>
      <c r="H139" s="929"/>
    </row>
    <row r="140" spans="1:8">
      <c r="A140" s="929"/>
      <c r="B140" s="929"/>
      <c r="C140" s="929"/>
      <c r="D140" s="929"/>
      <c r="E140" s="929"/>
      <c r="F140" s="929"/>
      <c r="G140" s="929"/>
      <c r="H140" s="929"/>
    </row>
    <row r="141" spans="1:8">
      <c r="A141" s="929"/>
      <c r="B141" s="929"/>
      <c r="C141" s="929"/>
      <c r="D141" s="929"/>
      <c r="E141" s="929"/>
      <c r="F141" s="929"/>
      <c r="G141" s="929"/>
      <c r="H141" s="929"/>
    </row>
    <row r="142" spans="1:8">
      <c r="A142" s="929"/>
      <c r="B142" s="929"/>
      <c r="C142" s="929"/>
      <c r="D142" s="929"/>
      <c r="E142" s="929"/>
      <c r="F142" s="929"/>
      <c r="G142" s="929"/>
      <c r="H142" s="929"/>
    </row>
    <row r="143" spans="1:8">
      <c r="A143" s="929"/>
      <c r="B143" s="929"/>
      <c r="C143" s="929"/>
      <c r="D143" s="929"/>
      <c r="E143" s="929"/>
      <c r="F143" s="929"/>
      <c r="G143" s="929"/>
      <c r="H143" s="929"/>
    </row>
  </sheetData>
  <sheetProtection password="CC72" sheet="1" objects="1" scenarios="1" selectLockedCells="1"/>
  <customSheetViews>
    <customSheetView guid="{7A22A0F3-26C2-4F41-A45F-3AA4AB522C13}" showPageBreaks="1" fitToPage="1" state="hidden">
      <selection activeCell="C9" sqref="C9"/>
      <pageMargins left="0.5" right="0.5" top="0.5" bottom="0.5" header="0.5" footer="0.5"/>
      <pageSetup fitToHeight="5" orientation="landscape" horizontalDpi="300" verticalDpi="300" r:id="rId1"/>
      <headerFooter alignWithMargins="0"/>
    </customSheetView>
    <customSheetView guid="{640DA41A-A77A-482D-897F-55BCEE7E5329}" showGridLines="0" fitToPage="1">
      <selection activeCell="F1" sqref="F1:G1"/>
      <pageMargins left="0.5" right="0.5" top="0.5" bottom="0.5" header="0.5" footer="0.5"/>
      <pageSetup scale="99" fitToHeight="5" orientation="landscape" horizontalDpi="300" verticalDpi="300" r:id="rId2"/>
      <headerFooter alignWithMargins="0"/>
    </customSheetView>
  </customSheetViews>
  <mergeCells count="73">
    <mergeCell ref="C55:D55"/>
    <mergeCell ref="B50:D50"/>
    <mergeCell ref="C61:G61"/>
    <mergeCell ref="A63:H100"/>
    <mergeCell ref="A102:H143"/>
    <mergeCell ref="A60:B60"/>
    <mergeCell ref="B51:D51"/>
    <mergeCell ref="C1:D1"/>
    <mergeCell ref="F1:G1"/>
    <mergeCell ref="C59:G59"/>
    <mergeCell ref="A56:D56"/>
    <mergeCell ref="E56:H56"/>
    <mergeCell ref="C57:H57"/>
    <mergeCell ref="A58:H58"/>
    <mergeCell ref="A54:C54"/>
    <mergeCell ref="D54:H54"/>
    <mergeCell ref="B36:D36"/>
    <mergeCell ref="F55:H55"/>
    <mergeCell ref="B52:D52"/>
    <mergeCell ref="B53:D53"/>
    <mergeCell ref="B40:D40"/>
    <mergeCell ref="A41:C41"/>
    <mergeCell ref="D41:H41"/>
    <mergeCell ref="A42:C42"/>
    <mergeCell ref="B43:C43"/>
    <mergeCell ref="B44:C44"/>
    <mergeCell ref="B45:C45"/>
    <mergeCell ref="A46:D46"/>
    <mergeCell ref="E46:H46"/>
    <mergeCell ref="A47:D48"/>
    <mergeCell ref="E47:H47"/>
    <mergeCell ref="B49:D49"/>
    <mergeCell ref="B21:C21"/>
    <mergeCell ref="B38:D38"/>
    <mergeCell ref="B39:D39"/>
    <mergeCell ref="B24:C24"/>
    <mergeCell ref="B25:C25"/>
    <mergeCell ref="B26:C26"/>
    <mergeCell ref="A27:H27"/>
    <mergeCell ref="B28:C28"/>
    <mergeCell ref="A31:B31"/>
    <mergeCell ref="C31:F31"/>
    <mergeCell ref="G31:H31"/>
    <mergeCell ref="A32:H32"/>
    <mergeCell ref="A34:C34"/>
    <mergeCell ref="D34:H34"/>
    <mergeCell ref="B35:D35"/>
    <mergeCell ref="B16:C16"/>
    <mergeCell ref="B17:C17"/>
    <mergeCell ref="B18:C18"/>
    <mergeCell ref="B19:C19"/>
    <mergeCell ref="B20:C20"/>
    <mergeCell ref="C13:H13"/>
    <mergeCell ref="A14:A15"/>
    <mergeCell ref="B14:C15"/>
    <mergeCell ref="D14:G14"/>
    <mergeCell ref="H14:H15"/>
    <mergeCell ref="J43:L44"/>
    <mergeCell ref="J45:L45"/>
    <mergeCell ref="D5:E5"/>
    <mergeCell ref="A1:B1"/>
    <mergeCell ref="A2:H2"/>
    <mergeCell ref="A3:H3"/>
    <mergeCell ref="A4:B4"/>
    <mergeCell ref="C4:H4"/>
    <mergeCell ref="F5:H5"/>
    <mergeCell ref="A5:A6"/>
    <mergeCell ref="B5:B6"/>
    <mergeCell ref="C5:C6"/>
    <mergeCell ref="B37:D37"/>
    <mergeCell ref="B22:C22"/>
    <mergeCell ref="B23:C23"/>
    <mergeCell ref="A13:B13"/>
  </mergeCells>
  <phoneticPr fontId="2" type="noConversion"/>
  <conditionalFormatting sqref="J1:J43 J45:J1048576">
    <cfRule type="containsText" dxfId="14" priority="2" operator="containsText" text="Review">
      <formula>NOT(ISERROR(SEARCH("Review",J1)))</formula>
    </cfRule>
    <cfRule type="containsText" dxfId="13" priority="3" operator="containsText" text="Correct">
      <formula>NOT(ISERROR(SEARCH("Correct",J1)))</formula>
    </cfRule>
  </conditionalFormatting>
  <conditionalFormatting sqref="C1:D1">
    <cfRule type="containsText" dxfId="12" priority="1" operator="containsText" text="0">
      <formula>NOT(ISERROR(SEARCH("0",C1)))</formula>
    </cfRule>
  </conditionalFormatting>
  <pageMargins left="0.5" right="0.5" top="0.5" bottom="0.5" header="0.5" footer="0.5"/>
  <pageSetup scale="99" fitToHeight="5" orientation="landscape" horizontalDpi="300" verticalDpi="300" r:id="rId3"/>
  <headerFooter alignWithMargins="0"/>
  <drawing r:id="rId4"/>
</worksheet>
</file>

<file path=xl/worksheets/sheet4.xml><?xml version="1.0" encoding="utf-8"?>
<worksheet xmlns="http://schemas.openxmlformats.org/spreadsheetml/2006/main" xmlns:r="http://schemas.openxmlformats.org/officeDocument/2006/relationships">
  <sheetPr>
    <pageSetUpPr fitToPage="1"/>
  </sheetPr>
  <dimension ref="A1:S183"/>
  <sheetViews>
    <sheetView showGridLines="0" zoomScale="80" zoomScaleNormal="80" workbookViewId="0">
      <pane ySplit="7" topLeftCell="A8" activePane="bottomLeft" state="frozen"/>
      <selection pane="bottomLeft" activeCell="A12" sqref="A12:B12"/>
    </sheetView>
  </sheetViews>
  <sheetFormatPr defaultColWidth="9.140625" defaultRowHeight="12.75"/>
  <cols>
    <col min="1" max="1" width="17.5703125" style="463" customWidth="1"/>
    <col min="2" max="2" width="26.5703125" style="463" customWidth="1"/>
    <col min="3" max="3" width="12.7109375" style="529" customWidth="1"/>
    <col min="4" max="4" width="12.28515625" style="530" customWidth="1"/>
    <col min="5" max="5" width="17.140625" style="531" customWidth="1"/>
    <col min="6" max="6" width="11.42578125" style="528" customWidth="1"/>
    <col min="7" max="7" width="10" style="530" customWidth="1"/>
    <col min="8" max="8" width="17.140625" style="531" customWidth="1"/>
    <col min="9" max="9" width="10.28515625" style="528" customWidth="1"/>
    <col min="10" max="10" width="8.7109375" style="530" customWidth="1"/>
    <col min="11" max="11" width="15.28515625" style="531" customWidth="1"/>
    <col min="12" max="12" width="8.5703125" style="532" customWidth="1"/>
    <col min="13" max="13" width="18" style="533" customWidth="1"/>
    <col min="14" max="14" width="23.140625" style="529" customWidth="1"/>
    <col min="15" max="19" width="9.140625" style="462"/>
    <col min="20" max="16384" width="9.140625" style="463"/>
  </cols>
  <sheetData>
    <row r="1" spans="1:19" s="457" customFormat="1" ht="27.75" customHeight="1">
      <c r="A1" s="935" t="s">
        <v>171</v>
      </c>
      <c r="B1" s="935"/>
      <c r="C1" s="563"/>
      <c r="D1" s="935" t="s">
        <v>151</v>
      </c>
      <c r="E1" s="935"/>
      <c r="F1" s="936">
        <f>'Instructions and Summary'!B4</f>
        <v>0</v>
      </c>
      <c r="G1" s="936"/>
      <c r="H1" s="936"/>
      <c r="I1" s="936"/>
      <c r="J1" s="455"/>
      <c r="K1" s="455"/>
      <c r="L1" s="950" t="str">
        <f>'Instructions and Summary'!G1</f>
        <v>XX/XX/XX   V 1.0</v>
      </c>
      <c r="M1" s="951"/>
      <c r="N1" s="951"/>
      <c r="O1" s="456"/>
      <c r="P1" s="456"/>
      <c r="Q1" s="456"/>
      <c r="R1" s="456"/>
      <c r="S1" s="456"/>
    </row>
    <row r="2" spans="1:19" s="459" customFormat="1" ht="22.5" customHeight="1" thickBot="1">
      <c r="A2" s="952" t="s">
        <v>92</v>
      </c>
      <c r="B2" s="952"/>
      <c r="C2" s="952"/>
      <c r="D2" s="952"/>
      <c r="E2" s="952"/>
      <c r="F2" s="952"/>
      <c r="G2" s="952"/>
      <c r="H2" s="952"/>
      <c r="I2" s="952"/>
      <c r="J2" s="952"/>
      <c r="K2" s="952"/>
      <c r="L2" s="952"/>
      <c r="M2" s="952"/>
      <c r="N2" s="952"/>
      <c r="O2" s="458"/>
      <c r="P2" s="458"/>
      <c r="Q2" s="458"/>
      <c r="R2" s="458"/>
      <c r="S2" s="458"/>
    </row>
    <row r="3" spans="1:19" s="461" customFormat="1" ht="14.25" customHeight="1">
      <c r="A3" s="953" t="s">
        <v>261</v>
      </c>
      <c r="B3" s="954"/>
      <c r="C3" s="954"/>
      <c r="D3" s="954"/>
      <c r="E3" s="954"/>
      <c r="F3" s="954"/>
      <c r="G3" s="954"/>
      <c r="H3" s="954"/>
      <c r="I3" s="954"/>
      <c r="J3" s="954"/>
      <c r="K3" s="954"/>
      <c r="L3" s="954"/>
      <c r="M3" s="954"/>
      <c r="N3" s="955"/>
      <c r="O3" s="460"/>
      <c r="P3" s="460"/>
      <c r="Q3" s="460"/>
      <c r="R3" s="460"/>
      <c r="S3" s="460"/>
    </row>
    <row r="4" spans="1:19" ht="127.5" customHeight="1" thickBot="1">
      <c r="A4" s="956"/>
      <c r="B4" s="957"/>
      <c r="C4" s="957"/>
      <c r="D4" s="957"/>
      <c r="E4" s="957"/>
      <c r="F4" s="957"/>
      <c r="G4" s="957"/>
      <c r="H4" s="957"/>
      <c r="I4" s="957"/>
      <c r="J4" s="957"/>
      <c r="K4" s="957"/>
      <c r="L4" s="957"/>
      <c r="M4" s="957"/>
      <c r="N4" s="958"/>
    </row>
    <row r="5" spans="1:19" ht="15" customHeight="1" thickBot="1">
      <c r="A5" s="560"/>
      <c r="B5" s="560"/>
      <c r="C5" s="560"/>
      <c r="D5" s="560"/>
      <c r="E5" s="560"/>
      <c r="F5" s="560"/>
      <c r="G5" s="560"/>
      <c r="H5" s="560"/>
      <c r="I5" s="560"/>
      <c r="J5" s="560"/>
      <c r="K5" s="560"/>
      <c r="L5" s="561"/>
      <c r="M5" s="562"/>
      <c r="N5" s="560"/>
    </row>
    <row r="6" spans="1:19" ht="19.5" customHeight="1">
      <c r="A6" s="959" t="s">
        <v>137</v>
      </c>
      <c r="B6" s="961" t="s">
        <v>138</v>
      </c>
      <c r="C6" s="963" t="s">
        <v>173</v>
      </c>
      <c r="D6" s="963"/>
      <c r="E6" s="963"/>
      <c r="F6" s="964" t="s">
        <v>174</v>
      </c>
      <c r="G6" s="964"/>
      <c r="H6" s="964"/>
      <c r="I6" s="965" t="s">
        <v>175</v>
      </c>
      <c r="J6" s="965"/>
      <c r="K6" s="965"/>
      <c r="L6" s="966" t="s">
        <v>238</v>
      </c>
      <c r="M6" s="941" t="s">
        <v>239</v>
      </c>
      <c r="N6" s="943" t="s">
        <v>113</v>
      </c>
    </row>
    <row r="7" spans="1:19" s="457" customFormat="1" ht="45.75" thickBot="1">
      <c r="A7" s="960"/>
      <c r="B7" s="962"/>
      <c r="C7" s="464" t="s">
        <v>115</v>
      </c>
      <c r="D7" s="465" t="s">
        <v>114</v>
      </c>
      <c r="E7" s="466" t="s">
        <v>141</v>
      </c>
      <c r="F7" s="467" t="s">
        <v>115</v>
      </c>
      <c r="G7" s="468" t="s">
        <v>114</v>
      </c>
      <c r="H7" s="469" t="s">
        <v>142</v>
      </c>
      <c r="I7" s="470" t="s">
        <v>115</v>
      </c>
      <c r="J7" s="471" t="s">
        <v>114</v>
      </c>
      <c r="K7" s="472" t="s">
        <v>143</v>
      </c>
      <c r="L7" s="967"/>
      <c r="M7" s="942"/>
      <c r="N7" s="944"/>
      <c r="O7" s="456"/>
      <c r="P7" s="456"/>
      <c r="Q7" s="456"/>
      <c r="R7" s="456"/>
      <c r="S7" s="456"/>
    </row>
    <row r="8" spans="1:19" s="481" customFormat="1" ht="15.75" customHeight="1">
      <c r="A8" s="611" t="s">
        <v>146</v>
      </c>
      <c r="B8" s="612"/>
      <c r="C8" s="553">
        <f>SUM(C9:C11)</f>
        <v>7960</v>
      </c>
      <c r="D8" s="473"/>
      <c r="E8" s="474">
        <f>SUM(E9:E11)</f>
        <v>372400</v>
      </c>
      <c r="F8" s="545">
        <f>SUM(F9:F11)</f>
        <v>600</v>
      </c>
      <c r="G8" s="475"/>
      <c r="H8" s="476">
        <f>SUM(H9:H11)</f>
        <v>26000</v>
      </c>
      <c r="I8" s="537">
        <f>SUM(I9:I11)</f>
        <v>800</v>
      </c>
      <c r="J8" s="477"/>
      <c r="K8" s="478">
        <f>SUM(K9:K11)</f>
        <v>34000</v>
      </c>
      <c r="L8" s="479">
        <f t="shared" ref="L8:L13" si="0">C8+F8+I8</f>
        <v>9360</v>
      </c>
      <c r="M8" s="480">
        <f t="shared" ref="M8:M13" si="1">E8+H8+K8</f>
        <v>432400</v>
      </c>
      <c r="N8" s="613" t="s">
        <v>116</v>
      </c>
      <c r="O8" s="456"/>
      <c r="P8" s="456"/>
      <c r="Q8" s="456"/>
      <c r="R8" s="456"/>
      <c r="S8" s="456"/>
    </row>
    <row r="9" spans="1:19" s="490" customFormat="1" ht="15.75" customHeight="1">
      <c r="A9" s="945" t="s">
        <v>226</v>
      </c>
      <c r="B9" s="603" t="s">
        <v>147</v>
      </c>
      <c r="C9" s="554">
        <v>2000</v>
      </c>
      <c r="D9" s="482">
        <v>85</v>
      </c>
      <c r="E9" s="483">
        <f>C9*D9</f>
        <v>170000</v>
      </c>
      <c r="F9" s="546">
        <v>200</v>
      </c>
      <c r="G9" s="484">
        <v>50</v>
      </c>
      <c r="H9" s="485">
        <f>F9*G9</f>
        <v>10000</v>
      </c>
      <c r="I9" s="538">
        <v>200</v>
      </c>
      <c r="J9" s="486">
        <v>50</v>
      </c>
      <c r="K9" s="487">
        <f>I9*J9</f>
        <v>10000</v>
      </c>
      <c r="L9" s="488">
        <f t="shared" si="0"/>
        <v>2400</v>
      </c>
      <c r="M9" s="489">
        <f t="shared" si="1"/>
        <v>190000</v>
      </c>
      <c r="N9" s="614" t="s">
        <v>116</v>
      </c>
      <c r="O9" s="462"/>
      <c r="P9" s="462"/>
      <c r="Q9" s="462"/>
      <c r="R9" s="462"/>
      <c r="S9" s="462"/>
    </row>
    <row r="10" spans="1:19" s="490" customFormat="1" ht="15.75" customHeight="1">
      <c r="A10" s="946"/>
      <c r="B10" s="603" t="s">
        <v>262</v>
      </c>
      <c r="C10" s="554">
        <v>4160</v>
      </c>
      <c r="D10" s="482">
        <v>40</v>
      </c>
      <c r="E10" s="483">
        <f>C10*D10</f>
        <v>166400</v>
      </c>
      <c r="F10" s="546">
        <v>400</v>
      </c>
      <c r="G10" s="484">
        <v>40</v>
      </c>
      <c r="H10" s="485">
        <f>F10*G10</f>
        <v>16000</v>
      </c>
      <c r="I10" s="538">
        <v>600</v>
      </c>
      <c r="J10" s="486">
        <v>40</v>
      </c>
      <c r="K10" s="487">
        <f>I10*J10</f>
        <v>24000</v>
      </c>
      <c r="L10" s="488">
        <f t="shared" si="0"/>
        <v>5160</v>
      </c>
      <c r="M10" s="489">
        <f t="shared" si="1"/>
        <v>206400</v>
      </c>
      <c r="N10" s="614" t="s">
        <v>116</v>
      </c>
      <c r="O10" s="462"/>
      <c r="P10" s="462"/>
      <c r="Q10" s="462"/>
      <c r="R10" s="462"/>
      <c r="S10" s="462"/>
    </row>
    <row r="11" spans="1:19" s="490" customFormat="1" ht="15.75" customHeight="1" thickBot="1">
      <c r="A11" s="947"/>
      <c r="B11" s="604" t="s">
        <v>148</v>
      </c>
      <c r="C11" s="555">
        <v>1800</v>
      </c>
      <c r="D11" s="491">
        <v>20</v>
      </c>
      <c r="E11" s="492">
        <f>C11*D11</f>
        <v>36000</v>
      </c>
      <c r="F11" s="547">
        <v>0</v>
      </c>
      <c r="G11" s="493">
        <v>0</v>
      </c>
      <c r="H11" s="494">
        <f>F11*G11</f>
        <v>0</v>
      </c>
      <c r="I11" s="539">
        <v>0</v>
      </c>
      <c r="J11" s="495">
        <v>0</v>
      </c>
      <c r="K11" s="496">
        <f>I11*J11</f>
        <v>0</v>
      </c>
      <c r="L11" s="497">
        <f t="shared" si="0"/>
        <v>1800</v>
      </c>
      <c r="M11" s="498">
        <f t="shared" si="1"/>
        <v>36000</v>
      </c>
      <c r="N11" s="615" t="s">
        <v>116</v>
      </c>
      <c r="O11" s="462"/>
      <c r="P11" s="462"/>
      <c r="Q11" s="462"/>
      <c r="R11" s="462"/>
      <c r="S11" s="462"/>
    </row>
    <row r="12" spans="1:19" s="481" customFormat="1" ht="15.75" customHeight="1">
      <c r="A12" s="948" t="s">
        <v>145</v>
      </c>
      <c r="B12" s="949"/>
      <c r="C12" s="556">
        <f>SUM(C13:C32)</f>
        <v>0</v>
      </c>
      <c r="D12" s="499"/>
      <c r="E12" s="499">
        <f>SUM(E13:E32)</f>
        <v>0</v>
      </c>
      <c r="F12" s="548">
        <f>SUM(F13:F32)</f>
        <v>0</v>
      </c>
      <c r="G12" s="500"/>
      <c r="H12" s="501">
        <f>SUM(H13:H32)</f>
        <v>0</v>
      </c>
      <c r="I12" s="540">
        <f>SUM(I13:I32)</f>
        <v>0</v>
      </c>
      <c r="J12" s="502"/>
      <c r="K12" s="503">
        <f>SUM(K13:K32)</f>
        <v>0</v>
      </c>
      <c r="L12" s="534">
        <f t="shared" si="0"/>
        <v>0</v>
      </c>
      <c r="M12" s="504">
        <f t="shared" si="1"/>
        <v>0</v>
      </c>
      <c r="N12" s="616"/>
      <c r="O12" s="456"/>
      <c r="P12" s="456"/>
      <c r="Q12" s="456"/>
      <c r="R12" s="456"/>
      <c r="S12" s="456"/>
    </row>
    <row r="13" spans="1:19" s="490" customFormat="1">
      <c r="A13" s="605"/>
      <c r="B13" s="606"/>
      <c r="C13" s="557"/>
      <c r="D13" s="505"/>
      <c r="E13" s="506">
        <f>C13*D13</f>
        <v>0</v>
      </c>
      <c r="F13" s="549"/>
      <c r="G13" s="507"/>
      <c r="H13" s="508">
        <f>F13*G13</f>
        <v>0</v>
      </c>
      <c r="I13" s="541"/>
      <c r="J13" s="509"/>
      <c r="K13" s="510">
        <f>I13*J13</f>
        <v>0</v>
      </c>
      <c r="L13" s="535">
        <f t="shared" si="0"/>
        <v>0</v>
      </c>
      <c r="M13" s="511">
        <f t="shared" si="1"/>
        <v>0</v>
      </c>
      <c r="N13" s="617"/>
      <c r="O13" s="462"/>
      <c r="P13" s="462"/>
      <c r="Q13" s="462"/>
      <c r="R13" s="462"/>
      <c r="S13" s="462"/>
    </row>
    <row r="14" spans="1:19" s="490" customFormat="1">
      <c r="A14" s="605"/>
      <c r="B14" s="606"/>
      <c r="C14" s="557"/>
      <c r="D14" s="505"/>
      <c r="E14" s="506">
        <f t="shared" ref="E14:E74" si="2">C14*D14</f>
        <v>0</v>
      </c>
      <c r="F14" s="549"/>
      <c r="G14" s="507"/>
      <c r="H14" s="508">
        <f t="shared" ref="H14:H74" si="3">F14*G14</f>
        <v>0</v>
      </c>
      <c r="I14" s="541"/>
      <c r="J14" s="509"/>
      <c r="K14" s="510">
        <f t="shared" ref="K14:K74" si="4">I14*J14</f>
        <v>0</v>
      </c>
      <c r="L14" s="535">
        <f t="shared" ref="L14:L32" si="5">C14+F14+I14</f>
        <v>0</v>
      </c>
      <c r="M14" s="511">
        <f t="shared" ref="M14:M32" si="6">E14+H14+K14</f>
        <v>0</v>
      </c>
      <c r="N14" s="617"/>
      <c r="O14" s="462"/>
      <c r="P14" s="462"/>
      <c r="Q14" s="462"/>
      <c r="R14" s="462"/>
      <c r="S14" s="462"/>
    </row>
    <row r="15" spans="1:19" s="490" customFormat="1">
      <c r="A15" s="605"/>
      <c r="B15" s="606"/>
      <c r="C15" s="557"/>
      <c r="D15" s="505"/>
      <c r="E15" s="506">
        <f t="shared" si="2"/>
        <v>0</v>
      </c>
      <c r="F15" s="549"/>
      <c r="G15" s="507"/>
      <c r="H15" s="508">
        <f t="shared" si="3"/>
        <v>0</v>
      </c>
      <c r="I15" s="541"/>
      <c r="J15" s="509"/>
      <c r="K15" s="510">
        <f t="shared" si="4"/>
        <v>0</v>
      </c>
      <c r="L15" s="535">
        <f t="shared" si="5"/>
        <v>0</v>
      </c>
      <c r="M15" s="511">
        <f t="shared" si="6"/>
        <v>0</v>
      </c>
      <c r="N15" s="617"/>
      <c r="O15" s="462"/>
      <c r="P15" s="462"/>
      <c r="Q15" s="462"/>
      <c r="R15" s="462"/>
      <c r="S15" s="462"/>
    </row>
    <row r="16" spans="1:19" s="490" customFormat="1">
      <c r="A16" s="605"/>
      <c r="B16" s="606"/>
      <c r="C16" s="557"/>
      <c r="D16" s="505"/>
      <c r="E16" s="506">
        <f t="shared" si="2"/>
        <v>0</v>
      </c>
      <c r="F16" s="549"/>
      <c r="G16" s="507"/>
      <c r="H16" s="508">
        <f t="shared" si="3"/>
        <v>0</v>
      </c>
      <c r="I16" s="541"/>
      <c r="J16" s="509"/>
      <c r="K16" s="510">
        <f t="shared" si="4"/>
        <v>0</v>
      </c>
      <c r="L16" s="535">
        <f t="shared" si="5"/>
        <v>0</v>
      </c>
      <c r="M16" s="511">
        <f t="shared" si="6"/>
        <v>0</v>
      </c>
      <c r="N16" s="617"/>
      <c r="O16" s="462"/>
      <c r="P16" s="462"/>
      <c r="Q16" s="462"/>
      <c r="R16" s="462"/>
      <c r="S16" s="462"/>
    </row>
    <row r="17" spans="1:19" s="490" customFormat="1">
      <c r="A17" s="605"/>
      <c r="B17" s="606"/>
      <c r="C17" s="557"/>
      <c r="D17" s="505"/>
      <c r="E17" s="506">
        <f t="shared" si="2"/>
        <v>0</v>
      </c>
      <c r="F17" s="549"/>
      <c r="G17" s="507"/>
      <c r="H17" s="508">
        <f t="shared" si="3"/>
        <v>0</v>
      </c>
      <c r="I17" s="541"/>
      <c r="J17" s="509"/>
      <c r="K17" s="510">
        <f t="shared" si="4"/>
        <v>0</v>
      </c>
      <c r="L17" s="535">
        <f t="shared" si="5"/>
        <v>0</v>
      </c>
      <c r="M17" s="511">
        <f t="shared" si="6"/>
        <v>0</v>
      </c>
      <c r="N17" s="617"/>
      <c r="O17" s="462"/>
      <c r="P17" s="462"/>
      <c r="Q17" s="462"/>
      <c r="R17" s="462"/>
      <c r="S17" s="462"/>
    </row>
    <row r="18" spans="1:19" s="490" customFormat="1">
      <c r="A18" s="605"/>
      <c r="B18" s="606"/>
      <c r="C18" s="557"/>
      <c r="D18" s="505"/>
      <c r="E18" s="506">
        <f t="shared" si="2"/>
        <v>0</v>
      </c>
      <c r="F18" s="549"/>
      <c r="G18" s="507"/>
      <c r="H18" s="508">
        <f t="shared" si="3"/>
        <v>0</v>
      </c>
      <c r="I18" s="541"/>
      <c r="J18" s="509"/>
      <c r="K18" s="510">
        <f t="shared" si="4"/>
        <v>0</v>
      </c>
      <c r="L18" s="535">
        <f t="shared" si="5"/>
        <v>0</v>
      </c>
      <c r="M18" s="511">
        <f t="shared" si="6"/>
        <v>0</v>
      </c>
      <c r="N18" s="617"/>
      <c r="O18" s="462"/>
      <c r="P18" s="462"/>
      <c r="Q18" s="462"/>
      <c r="R18" s="462"/>
      <c r="S18" s="462"/>
    </row>
    <row r="19" spans="1:19" s="490" customFormat="1">
      <c r="A19" s="605"/>
      <c r="B19" s="606"/>
      <c r="C19" s="557"/>
      <c r="D19" s="505"/>
      <c r="E19" s="506">
        <f t="shared" si="2"/>
        <v>0</v>
      </c>
      <c r="F19" s="549"/>
      <c r="G19" s="507"/>
      <c r="H19" s="508">
        <f t="shared" si="3"/>
        <v>0</v>
      </c>
      <c r="I19" s="541"/>
      <c r="J19" s="509"/>
      <c r="K19" s="510">
        <f t="shared" si="4"/>
        <v>0</v>
      </c>
      <c r="L19" s="535">
        <f t="shared" si="5"/>
        <v>0</v>
      </c>
      <c r="M19" s="511">
        <f t="shared" si="6"/>
        <v>0</v>
      </c>
      <c r="N19" s="617"/>
      <c r="O19" s="462"/>
      <c r="P19" s="462"/>
      <c r="Q19" s="462"/>
      <c r="R19" s="462"/>
      <c r="S19" s="462"/>
    </row>
    <row r="20" spans="1:19" s="490" customFormat="1">
      <c r="A20" s="605"/>
      <c r="B20" s="606"/>
      <c r="C20" s="557"/>
      <c r="D20" s="505"/>
      <c r="E20" s="506">
        <f t="shared" ref="E20" si="7">C20*D20</f>
        <v>0</v>
      </c>
      <c r="F20" s="549"/>
      <c r="G20" s="507"/>
      <c r="H20" s="508">
        <f t="shared" ref="H20" si="8">F20*G20</f>
        <v>0</v>
      </c>
      <c r="I20" s="541"/>
      <c r="J20" s="509"/>
      <c r="K20" s="510">
        <f t="shared" ref="K20" si="9">I20*J20</f>
        <v>0</v>
      </c>
      <c r="L20" s="535">
        <f t="shared" ref="L20" si="10">C20+F20+I20</f>
        <v>0</v>
      </c>
      <c r="M20" s="511">
        <f t="shared" ref="M20" si="11">E20+H20+K20</f>
        <v>0</v>
      </c>
      <c r="N20" s="617"/>
      <c r="O20" s="462"/>
      <c r="P20" s="462"/>
      <c r="Q20" s="462"/>
      <c r="R20" s="462"/>
      <c r="S20" s="462"/>
    </row>
    <row r="21" spans="1:19" s="490" customFormat="1">
      <c r="A21" s="605"/>
      <c r="B21" s="606"/>
      <c r="C21" s="557"/>
      <c r="D21" s="505"/>
      <c r="E21" s="506">
        <f t="shared" si="2"/>
        <v>0</v>
      </c>
      <c r="F21" s="549"/>
      <c r="G21" s="507"/>
      <c r="H21" s="508">
        <f t="shared" si="3"/>
        <v>0</v>
      </c>
      <c r="I21" s="541"/>
      <c r="J21" s="509"/>
      <c r="K21" s="510">
        <f t="shared" si="4"/>
        <v>0</v>
      </c>
      <c r="L21" s="535">
        <f t="shared" si="5"/>
        <v>0</v>
      </c>
      <c r="M21" s="511">
        <f t="shared" si="6"/>
        <v>0</v>
      </c>
      <c r="N21" s="617"/>
      <c r="O21" s="462"/>
      <c r="P21" s="462"/>
      <c r="Q21" s="462"/>
      <c r="R21" s="462"/>
      <c r="S21" s="462"/>
    </row>
    <row r="22" spans="1:19" s="490" customFormat="1">
      <c r="A22" s="605"/>
      <c r="B22" s="606"/>
      <c r="C22" s="557"/>
      <c r="D22" s="505"/>
      <c r="E22" s="506">
        <f t="shared" si="2"/>
        <v>0</v>
      </c>
      <c r="F22" s="549"/>
      <c r="G22" s="507"/>
      <c r="H22" s="508">
        <f t="shared" si="3"/>
        <v>0</v>
      </c>
      <c r="I22" s="541"/>
      <c r="J22" s="509"/>
      <c r="K22" s="510">
        <f t="shared" si="4"/>
        <v>0</v>
      </c>
      <c r="L22" s="535">
        <f t="shared" si="5"/>
        <v>0</v>
      </c>
      <c r="M22" s="511">
        <f t="shared" si="6"/>
        <v>0</v>
      </c>
      <c r="N22" s="617"/>
      <c r="O22" s="462"/>
      <c r="P22" s="462"/>
      <c r="Q22" s="462"/>
      <c r="R22" s="462"/>
      <c r="S22" s="462"/>
    </row>
    <row r="23" spans="1:19" s="490" customFormat="1">
      <c r="A23" s="605"/>
      <c r="B23" s="606"/>
      <c r="C23" s="557"/>
      <c r="D23" s="505"/>
      <c r="E23" s="506">
        <f t="shared" si="2"/>
        <v>0</v>
      </c>
      <c r="F23" s="549"/>
      <c r="G23" s="507"/>
      <c r="H23" s="508">
        <f t="shared" si="3"/>
        <v>0</v>
      </c>
      <c r="I23" s="541"/>
      <c r="J23" s="509"/>
      <c r="K23" s="510">
        <f t="shared" si="4"/>
        <v>0</v>
      </c>
      <c r="L23" s="535">
        <f t="shared" si="5"/>
        <v>0</v>
      </c>
      <c r="M23" s="511">
        <f t="shared" si="6"/>
        <v>0</v>
      </c>
      <c r="N23" s="617"/>
      <c r="O23" s="462"/>
      <c r="P23" s="462"/>
      <c r="Q23" s="462"/>
      <c r="R23" s="462"/>
      <c r="S23" s="462"/>
    </row>
    <row r="24" spans="1:19" s="490" customFormat="1">
      <c r="A24" s="605"/>
      <c r="B24" s="606"/>
      <c r="C24" s="557"/>
      <c r="D24" s="505"/>
      <c r="E24" s="506">
        <f t="shared" si="2"/>
        <v>0</v>
      </c>
      <c r="F24" s="549"/>
      <c r="G24" s="507"/>
      <c r="H24" s="508">
        <f t="shared" si="3"/>
        <v>0</v>
      </c>
      <c r="I24" s="541"/>
      <c r="J24" s="509"/>
      <c r="K24" s="510">
        <f t="shared" si="4"/>
        <v>0</v>
      </c>
      <c r="L24" s="535">
        <f t="shared" si="5"/>
        <v>0</v>
      </c>
      <c r="M24" s="511">
        <f t="shared" si="6"/>
        <v>0</v>
      </c>
      <c r="N24" s="617"/>
      <c r="O24" s="462"/>
      <c r="P24" s="462"/>
      <c r="Q24" s="462"/>
      <c r="R24" s="462"/>
      <c r="S24" s="462"/>
    </row>
    <row r="25" spans="1:19" s="490" customFormat="1">
      <c r="A25" s="605"/>
      <c r="B25" s="606"/>
      <c r="C25" s="557"/>
      <c r="D25" s="505"/>
      <c r="E25" s="506">
        <f t="shared" si="2"/>
        <v>0</v>
      </c>
      <c r="F25" s="549"/>
      <c r="G25" s="507"/>
      <c r="H25" s="508">
        <f t="shared" si="3"/>
        <v>0</v>
      </c>
      <c r="I25" s="541"/>
      <c r="J25" s="509"/>
      <c r="K25" s="510">
        <f t="shared" si="4"/>
        <v>0</v>
      </c>
      <c r="L25" s="535">
        <f t="shared" si="5"/>
        <v>0</v>
      </c>
      <c r="M25" s="511">
        <f t="shared" si="6"/>
        <v>0</v>
      </c>
      <c r="N25" s="617"/>
      <c r="O25" s="462"/>
      <c r="P25" s="462"/>
      <c r="Q25" s="462"/>
      <c r="R25" s="462"/>
      <c r="S25" s="462"/>
    </row>
    <row r="26" spans="1:19" s="490" customFormat="1">
      <c r="A26" s="605"/>
      <c r="B26" s="606"/>
      <c r="C26" s="557"/>
      <c r="D26" s="505"/>
      <c r="E26" s="506">
        <f t="shared" si="2"/>
        <v>0</v>
      </c>
      <c r="F26" s="549"/>
      <c r="G26" s="507"/>
      <c r="H26" s="508">
        <f t="shared" si="3"/>
        <v>0</v>
      </c>
      <c r="I26" s="541"/>
      <c r="J26" s="509"/>
      <c r="K26" s="510">
        <f t="shared" si="4"/>
        <v>0</v>
      </c>
      <c r="L26" s="535">
        <f t="shared" si="5"/>
        <v>0</v>
      </c>
      <c r="M26" s="511">
        <f t="shared" si="6"/>
        <v>0</v>
      </c>
      <c r="N26" s="617"/>
      <c r="O26" s="462"/>
      <c r="P26" s="462"/>
      <c r="Q26" s="462"/>
      <c r="R26" s="462"/>
      <c r="S26" s="462"/>
    </row>
    <row r="27" spans="1:19" s="490" customFormat="1">
      <c r="A27" s="605"/>
      <c r="B27" s="606"/>
      <c r="C27" s="557"/>
      <c r="D27" s="505"/>
      <c r="E27" s="506">
        <f t="shared" si="2"/>
        <v>0</v>
      </c>
      <c r="F27" s="549"/>
      <c r="G27" s="507"/>
      <c r="H27" s="508">
        <f t="shared" si="3"/>
        <v>0</v>
      </c>
      <c r="I27" s="541"/>
      <c r="J27" s="509"/>
      <c r="K27" s="510">
        <f t="shared" si="4"/>
        <v>0</v>
      </c>
      <c r="L27" s="535">
        <f t="shared" si="5"/>
        <v>0</v>
      </c>
      <c r="M27" s="511">
        <f t="shared" si="6"/>
        <v>0</v>
      </c>
      <c r="N27" s="617"/>
      <c r="O27" s="462"/>
      <c r="P27" s="462"/>
      <c r="Q27" s="462"/>
      <c r="R27" s="462"/>
      <c r="S27" s="462"/>
    </row>
    <row r="28" spans="1:19" s="490" customFormat="1">
      <c r="A28" s="605"/>
      <c r="B28" s="606"/>
      <c r="C28" s="557"/>
      <c r="D28" s="505"/>
      <c r="E28" s="506">
        <f t="shared" si="2"/>
        <v>0</v>
      </c>
      <c r="F28" s="550"/>
      <c r="G28" s="512"/>
      <c r="H28" s="513">
        <f t="shared" si="3"/>
        <v>0</v>
      </c>
      <c r="I28" s="542"/>
      <c r="J28" s="514"/>
      <c r="K28" s="515">
        <f t="shared" si="4"/>
        <v>0</v>
      </c>
      <c r="L28" s="535">
        <f t="shared" si="5"/>
        <v>0</v>
      </c>
      <c r="M28" s="511">
        <f t="shared" si="6"/>
        <v>0</v>
      </c>
      <c r="N28" s="617"/>
      <c r="O28" s="462"/>
      <c r="P28" s="462"/>
      <c r="Q28" s="462"/>
      <c r="R28" s="462"/>
      <c r="S28" s="462"/>
    </row>
    <row r="29" spans="1:19" s="490" customFormat="1">
      <c r="A29" s="605"/>
      <c r="B29" s="606"/>
      <c r="C29" s="557"/>
      <c r="D29" s="505"/>
      <c r="E29" s="506">
        <f t="shared" si="2"/>
        <v>0</v>
      </c>
      <c r="F29" s="550"/>
      <c r="G29" s="512"/>
      <c r="H29" s="513">
        <f t="shared" si="3"/>
        <v>0</v>
      </c>
      <c r="I29" s="542"/>
      <c r="J29" s="514"/>
      <c r="K29" s="515">
        <f t="shared" si="4"/>
        <v>0</v>
      </c>
      <c r="L29" s="535">
        <f t="shared" si="5"/>
        <v>0</v>
      </c>
      <c r="M29" s="511">
        <f t="shared" si="6"/>
        <v>0</v>
      </c>
      <c r="N29" s="617"/>
      <c r="O29" s="462"/>
      <c r="P29" s="462"/>
      <c r="Q29" s="462"/>
      <c r="R29" s="462"/>
      <c r="S29" s="462"/>
    </row>
    <row r="30" spans="1:19" s="490" customFormat="1">
      <c r="A30" s="605"/>
      <c r="B30" s="606"/>
      <c r="C30" s="557"/>
      <c r="D30" s="505"/>
      <c r="E30" s="506">
        <f t="shared" si="2"/>
        <v>0</v>
      </c>
      <c r="F30" s="550"/>
      <c r="G30" s="512"/>
      <c r="H30" s="513">
        <f t="shared" si="3"/>
        <v>0</v>
      </c>
      <c r="I30" s="542"/>
      <c r="J30" s="514"/>
      <c r="K30" s="515">
        <f t="shared" si="4"/>
        <v>0</v>
      </c>
      <c r="L30" s="535">
        <f t="shared" si="5"/>
        <v>0</v>
      </c>
      <c r="M30" s="511">
        <f t="shared" si="6"/>
        <v>0</v>
      </c>
      <c r="N30" s="617"/>
      <c r="O30" s="462"/>
      <c r="P30" s="462"/>
      <c r="Q30" s="462"/>
      <c r="R30" s="462"/>
      <c r="S30" s="462"/>
    </row>
    <row r="31" spans="1:19" s="490" customFormat="1">
      <c r="A31" s="605"/>
      <c r="B31" s="606"/>
      <c r="C31" s="557"/>
      <c r="D31" s="505"/>
      <c r="E31" s="506">
        <f t="shared" si="2"/>
        <v>0</v>
      </c>
      <c r="F31" s="550"/>
      <c r="G31" s="512"/>
      <c r="H31" s="513">
        <f t="shared" si="3"/>
        <v>0</v>
      </c>
      <c r="I31" s="542"/>
      <c r="J31" s="514"/>
      <c r="K31" s="515">
        <f t="shared" si="4"/>
        <v>0</v>
      </c>
      <c r="L31" s="535">
        <f t="shared" si="5"/>
        <v>0</v>
      </c>
      <c r="M31" s="511">
        <f t="shared" si="6"/>
        <v>0</v>
      </c>
      <c r="N31" s="617"/>
      <c r="O31" s="462"/>
      <c r="P31" s="462"/>
      <c r="Q31" s="462"/>
      <c r="R31" s="462"/>
      <c r="S31" s="462"/>
    </row>
    <row r="32" spans="1:19" s="490" customFormat="1">
      <c r="A32" s="605"/>
      <c r="B32" s="606"/>
      <c r="C32" s="557"/>
      <c r="D32" s="505"/>
      <c r="E32" s="506">
        <f t="shared" si="2"/>
        <v>0</v>
      </c>
      <c r="F32" s="550"/>
      <c r="G32" s="512"/>
      <c r="H32" s="513">
        <f t="shared" si="3"/>
        <v>0</v>
      </c>
      <c r="I32" s="542"/>
      <c r="J32" s="514"/>
      <c r="K32" s="515">
        <f t="shared" si="4"/>
        <v>0</v>
      </c>
      <c r="L32" s="535">
        <f t="shared" si="5"/>
        <v>0</v>
      </c>
      <c r="M32" s="511">
        <f t="shared" si="6"/>
        <v>0</v>
      </c>
      <c r="N32" s="617"/>
      <c r="O32" s="462"/>
      <c r="P32" s="462"/>
      <c r="Q32" s="462"/>
      <c r="R32" s="462"/>
      <c r="S32" s="462"/>
    </row>
    <row r="33" spans="1:19" s="481" customFormat="1">
      <c r="A33" s="937" t="s">
        <v>139</v>
      </c>
      <c r="B33" s="938"/>
      <c r="C33" s="556">
        <f>SUM(C34:C53)</f>
        <v>0</v>
      </c>
      <c r="D33" s="499"/>
      <c r="E33" s="499">
        <f>SUM(E34:E53)</f>
        <v>0</v>
      </c>
      <c r="F33" s="548">
        <f>SUM(F34:F53)</f>
        <v>0</v>
      </c>
      <c r="G33" s="500"/>
      <c r="H33" s="501">
        <f>SUM(H34:H53)</f>
        <v>0</v>
      </c>
      <c r="I33" s="540">
        <f>SUM(I34:I53)</f>
        <v>0</v>
      </c>
      <c r="J33" s="502"/>
      <c r="K33" s="503">
        <f>SUM(K34:K53)</f>
        <v>0</v>
      </c>
      <c r="L33" s="534">
        <f>C33+F33+I33</f>
        <v>0</v>
      </c>
      <c r="M33" s="504">
        <f>E33+H33+K33</f>
        <v>0</v>
      </c>
      <c r="N33" s="618"/>
      <c r="O33" s="456"/>
      <c r="P33" s="456"/>
      <c r="Q33" s="456"/>
      <c r="R33" s="456"/>
      <c r="S33" s="456"/>
    </row>
    <row r="34" spans="1:19" s="490" customFormat="1">
      <c r="A34" s="605"/>
      <c r="B34" s="606"/>
      <c r="C34" s="557"/>
      <c r="D34" s="505"/>
      <c r="E34" s="506">
        <f t="shared" si="2"/>
        <v>0</v>
      </c>
      <c r="F34" s="550"/>
      <c r="G34" s="512"/>
      <c r="H34" s="513">
        <f t="shared" si="3"/>
        <v>0</v>
      </c>
      <c r="I34" s="542"/>
      <c r="J34" s="514"/>
      <c r="K34" s="515">
        <f t="shared" si="4"/>
        <v>0</v>
      </c>
      <c r="L34" s="535">
        <f t="shared" ref="L34" si="12">C34+F34+I34</f>
        <v>0</v>
      </c>
      <c r="M34" s="511">
        <f t="shared" ref="M34" si="13">E34+H34+K34</f>
        <v>0</v>
      </c>
      <c r="N34" s="617"/>
      <c r="O34" s="462"/>
      <c r="P34" s="462"/>
      <c r="Q34" s="462"/>
      <c r="R34" s="462"/>
      <c r="S34" s="462"/>
    </row>
    <row r="35" spans="1:19" s="490" customFormat="1">
      <c r="A35" s="605"/>
      <c r="B35" s="606"/>
      <c r="C35" s="557"/>
      <c r="D35" s="505"/>
      <c r="E35" s="506">
        <f t="shared" si="2"/>
        <v>0</v>
      </c>
      <c r="F35" s="550"/>
      <c r="G35" s="512"/>
      <c r="H35" s="513">
        <f t="shared" si="3"/>
        <v>0</v>
      </c>
      <c r="I35" s="542"/>
      <c r="J35" s="514"/>
      <c r="K35" s="515">
        <f t="shared" si="4"/>
        <v>0</v>
      </c>
      <c r="L35" s="535">
        <f t="shared" ref="L35:L53" si="14">C35+F35+I35</f>
        <v>0</v>
      </c>
      <c r="M35" s="511">
        <f t="shared" ref="M35:M53" si="15">E35+H35+K35</f>
        <v>0</v>
      </c>
      <c r="N35" s="617"/>
      <c r="O35" s="462"/>
      <c r="P35" s="462"/>
      <c r="Q35" s="462"/>
      <c r="R35" s="462"/>
      <c r="S35" s="462"/>
    </row>
    <row r="36" spans="1:19" s="490" customFormat="1">
      <c r="A36" s="605"/>
      <c r="B36" s="606"/>
      <c r="C36" s="557"/>
      <c r="D36" s="505"/>
      <c r="E36" s="506">
        <f t="shared" si="2"/>
        <v>0</v>
      </c>
      <c r="F36" s="550"/>
      <c r="G36" s="512"/>
      <c r="H36" s="513">
        <f t="shared" si="3"/>
        <v>0</v>
      </c>
      <c r="I36" s="542"/>
      <c r="J36" s="514"/>
      <c r="K36" s="515">
        <f t="shared" si="4"/>
        <v>0</v>
      </c>
      <c r="L36" s="535">
        <f t="shared" si="14"/>
        <v>0</v>
      </c>
      <c r="M36" s="511">
        <f t="shared" si="15"/>
        <v>0</v>
      </c>
      <c r="N36" s="617"/>
      <c r="O36" s="462"/>
      <c r="P36" s="462"/>
      <c r="Q36" s="462"/>
      <c r="R36" s="462"/>
      <c r="S36" s="462"/>
    </row>
    <row r="37" spans="1:19" s="490" customFormat="1">
      <c r="A37" s="605"/>
      <c r="B37" s="606"/>
      <c r="C37" s="557"/>
      <c r="D37" s="505"/>
      <c r="E37" s="506">
        <f t="shared" si="2"/>
        <v>0</v>
      </c>
      <c r="F37" s="550"/>
      <c r="G37" s="512"/>
      <c r="H37" s="513">
        <f t="shared" si="3"/>
        <v>0</v>
      </c>
      <c r="I37" s="542"/>
      <c r="J37" s="514"/>
      <c r="K37" s="515">
        <f t="shared" si="4"/>
        <v>0</v>
      </c>
      <c r="L37" s="535">
        <f t="shared" si="14"/>
        <v>0</v>
      </c>
      <c r="M37" s="511">
        <f t="shared" si="15"/>
        <v>0</v>
      </c>
      <c r="N37" s="617"/>
      <c r="O37" s="462"/>
      <c r="P37" s="462"/>
      <c r="Q37" s="462"/>
      <c r="R37" s="462"/>
      <c r="S37" s="462"/>
    </row>
    <row r="38" spans="1:19" s="490" customFormat="1">
      <c r="A38" s="605"/>
      <c r="B38" s="606"/>
      <c r="C38" s="557"/>
      <c r="D38" s="505"/>
      <c r="E38" s="506">
        <f t="shared" si="2"/>
        <v>0</v>
      </c>
      <c r="F38" s="550"/>
      <c r="G38" s="512"/>
      <c r="H38" s="513">
        <f t="shared" si="3"/>
        <v>0</v>
      </c>
      <c r="I38" s="542"/>
      <c r="J38" s="514"/>
      <c r="K38" s="515">
        <f t="shared" si="4"/>
        <v>0</v>
      </c>
      <c r="L38" s="535">
        <f t="shared" si="14"/>
        <v>0</v>
      </c>
      <c r="M38" s="511">
        <f t="shared" si="15"/>
        <v>0</v>
      </c>
      <c r="N38" s="617"/>
      <c r="O38" s="462"/>
      <c r="P38" s="462"/>
      <c r="Q38" s="462"/>
      <c r="R38" s="462"/>
      <c r="S38" s="462"/>
    </row>
    <row r="39" spans="1:19" s="490" customFormat="1">
      <c r="A39" s="605"/>
      <c r="B39" s="606"/>
      <c r="C39" s="557"/>
      <c r="D39" s="505"/>
      <c r="E39" s="506">
        <f t="shared" si="2"/>
        <v>0</v>
      </c>
      <c r="F39" s="550"/>
      <c r="G39" s="512"/>
      <c r="H39" s="513">
        <f t="shared" si="3"/>
        <v>0</v>
      </c>
      <c r="I39" s="542"/>
      <c r="J39" s="514"/>
      <c r="K39" s="515">
        <f t="shared" si="4"/>
        <v>0</v>
      </c>
      <c r="L39" s="535">
        <f t="shared" si="14"/>
        <v>0</v>
      </c>
      <c r="M39" s="511">
        <f t="shared" si="15"/>
        <v>0</v>
      </c>
      <c r="N39" s="617"/>
      <c r="O39" s="462"/>
      <c r="P39" s="462"/>
      <c r="Q39" s="462"/>
      <c r="R39" s="462"/>
      <c r="S39" s="462"/>
    </row>
    <row r="40" spans="1:19" s="490" customFormat="1">
      <c r="A40" s="605"/>
      <c r="B40" s="606"/>
      <c r="C40" s="557"/>
      <c r="D40" s="505"/>
      <c r="E40" s="506">
        <f t="shared" si="2"/>
        <v>0</v>
      </c>
      <c r="F40" s="550"/>
      <c r="G40" s="512"/>
      <c r="H40" s="513">
        <f t="shared" si="3"/>
        <v>0</v>
      </c>
      <c r="I40" s="542"/>
      <c r="J40" s="514"/>
      <c r="K40" s="515">
        <f t="shared" si="4"/>
        <v>0</v>
      </c>
      <c r="L40" s="535">
        <f t="shared" si="14"/>
        <v>0</v>
      </c>
      <c r="M40" s="511">
        <f t="shared" si="15"/>
        <v>0</v>
      </c>
      <c r="N40" s="617"/>
      <c r="O40" s="462"/>
      <c r="P40" s="462"/>
      <c r="Q40" s="462"/>
      <c r="R40" s="462"/>
      <c r="S40" s="462"/>
    </row>
    <row r="41" spans="1:19" s="490" customFormat="1">
      <c r="A41" s="605"/>
      <c r="B41" s="606"/>
      <c r="C41" s="557"/>
      <c r="D41" s="505"/>
      <c r="E41" s="506">
        <f t="shared" si="2"/>
        <v>0</v>
      </c>
      <c r="F41" s="550"/>
      <c r="G41" s="512"/>
      <c r="H41" s="513">
        <f t="shared" si="3"/>
        <v>0</v>
      </c>
      <c r="I41" s="542"/>
      <c r="J41" s="514"/>
      <c r="K41" s="515">
        <f t="shared" si="4"/>
        <v>0</v>
      </c>
      <c r="L41" s="535">
        <f t="shared" si="14"/>
        <v>0</v>
      </c>
      <c r="M41" s="511">
        <f t="shared" si="15"/>
        <v>0</v>
      </c>
      <c r="N41" s="617"/>
      <c r="O41" s="462"/>
      <c r="P41" s="462"/>
      <c r="Q41" s="462"/>
      <c r="R41" s="462"/>
      <c r="S41" s="462"/>
    </row>
    <row r="42" spans="1:19" s="490" customFormat="1">
      <c r="A42" s="605"/>
      <c r="B42" s="606"/>
      <c r="C42" s="557"/>
      <c r="D42" s="505"/>
      <c r="E42" s="506">
        <f t="shared" si="2"/>
        <v>0</v>
      </c>
      <c r="F42" s="550"/>
      <c r="G42" s="512"/>
      <c r="H42" s="513">
        <f t="shared" si="3"/>
        <v>0</v>
      </c>
      <c r="I42" s="542"/>
      <c r="J42" s="514"/>
      <c r="K42" s="515">
        <f t="shared" si="4"/>
        <v>0</v>
      </c>
      <c r="L42" s="535">
        <f t="shared" si="14"/>
        <v>0</v>
      </c>
      <c r="M42" s="511">
        <f t="shared" si="15"/>
        <v>0</v>
      </c>
      <c r="N42" s="617"/>
      <c r="O42" s="462"/>
      <c r="P42" s="462"/>
      <c r="Q42" s="462"/>
      <c r="R42" s="462"/>
      <c r="S42" s="462"/>
    </row>
    <row r="43" spans="1:19" s="490" customFormat="1">
      <c r="A43" s="605"/>
      <c r="B43" s="606"/>
      <c r="C43" s="557"/>
      <c r="D43" s="505"/>
      <c r="E43" s="506">
        <f t="shared" si="2"/>
        <v>0</v>
      </c>
      <c r="F43" s="550"/>
      <c r="G43" s="512"/>
      <c r="H43" s="513">
        <f t="shared" si="3"/>
        <v>0</v>
      </c>
      <c r="I43" s="542"/>
      <c r="J43" s="514"/>
      <c r="K43" s="515">
        <f t="shared" si="4"/>
        <v>0</v>
      </c>
      <c r="L43" s="535">
        <f t="shared" si="14"/>
        <v>0</v>
      </c>
      <c r="M43" s="511">
        <f t="shared" si="15"/>
        <v>0</v>
      </c>
      <c r="N43" s="617"/>
      <c r="O43" s="462"/>
      <c r="P43" s="462"/>
      <c r="Q43" s="462"/>
      <c r="R43" s="462"/>
      <c r="S43" s="462"/>
    </row>
    <row r="44" spans="1:19" s="490" customFormat="1">
      <c r="A44" s="605"/>
      <c r="B44" s="606"/>
      <c r="C44" s="557"/>
      <c r="D44" s="505"/>
      <c r="E44" s="506">
        <f t="shared" si="2"/>
        <v>0</v>
      </c>
      <c r="F44" s="550"/>
      <c r="G44" s="512"/>
      <c r="H44" s="513">
        <f t="shared" si="3"/>
        <v>0</v>
      </c>
      <c r="I44" s="542"/>
      <c r="J44" s="514"/>
      <c r="K44" s="515">
        <f t="shared" si="4"/>
        <v>0</v>
      </c>
      <c r="L44" s="535">
        <f t="shared" si="14"/>
        <v>0</v>
      </c>
      <c r="M44" s="511">
        <f t="shared" si="15"/>
        <v>0</v>
      </c>
      <c r="N44" s="617"/>
      <c r="O44" s="462"/>
      <c r="P44" s="462"/>
      <c r="Q44" s="462"/>
      <c r="R44" s="462"/>
      <c r="S44" s="462"/>
    </row>
    <row r="45" spans="1:19" s="490" customFormat="1">
      <c r="A45" s="605"/>
      <c r="B45" s="606"/>
      <c r="C45" s="557"/>
      <c r="D45" s="505"/>
      <c r="E45" s="506">
        <f t="shared" si="2"/>
        <v>0</v>
      </c>
      <c r="F45" s="550"/>
      <c r="G45" s="512"/>
      <c r="H45" s="513">
        <f t="shared" si="3"/>
        <v>0</v>
      </c>
      <c r="I45" s="542"/>
      <c r="J45" s="514"/>
      <c r="K45" s="515">
        <f t="shared" si="4"/>
        <v>0</v>
      </c>
      <c r="L45" s="535">
        <f t="shared" si="14"/>
        <v>0</v>
      </c>
      <c r="M45" s="511">
        <f t="shared" si="15"/>
        <v>0</v>
      </c>
      <c r="N45" s="617"/>
      <c r="O45" s="462"/>
      <c r="P45" s="462"/>
      <c r="Q45" s="462"/>
      <c r="R45" s="462"/>
      <c r="S45" s="462"/>
    </row>
    <row r="46" spans="1:19" s="490" customFormat="1">
      <c r="A46" s="605"/>
      <c r="B46" s="606"/>
      <c r="C46" s="557"/>
      <c r="D46" s="505"/>
      <c r="E46" s="506">
        <f t="shared" si="2"/>
        <v>0</v>
      </c>
      <c r="F46" s="550"/>
      <c r="G46" s="512"/>
      <c r="H46" s="513">
        <f t="shared" si="3"/>
        <v>0</v>
      </c>
      <c r="I46" s="542"/>
      <c r="J46" s="514"/>
      <c r="K46" s="515">
        <f t="shared" si="4"/>
        <v>0</v>
      </c>
      <c r="L46" s="535">
        <f t="shared" si="14"/>
        <v>0</v>
      </c>
      <c r="M46" s="511">
        <f t="shared" si="15"/>
        <v>0</v>
      </c>
      <c r="N46" s="617"/>
      <c r="O46" s="462"/>
      <c r="P46" s="462"/>
      <c r="Q46" s="462"/>
      <c r="R46" s="462"/>
      <c r="S46" s="462"/>
    </row>
    <row r="47" spans="1:19" s="490" customFormat="1">
      <c r="A47" s="605"/>
      <c r="B47" s="606"/>
      <c r="C47" s="557"/>
      <c r="D47" s="505"/>
      <c r="E47" s="506">
        <f t="shared" si="2"/>
        <v>0</v>
      </c>
      <c r="F47" s="550"/>
      <c r="G47" s="512"/>
      <c r="H47" s="513">
        <f t="shared" si="3"/>
        <v>0</v>
      </c>
      <c r="I47" s="542"/>
      <c r="J47" s="514"/>
      <c r="K47" s="515">
        <f t="shared" si="4"/>
        <v>0</v>
      </c>
      <c r="L47" s="535">
        <f t="shared" si="14"/>
        <v>0</v>
      </c>
      <c r="M47" s="511">
        <f t="shared" si="15"/>
        <v>0</v>
      </c>
      <c r="N47" s="617"/>
      <c r="O47" s="462"/>
      <c r="P47" s="462"/>
      <c r="Q47" s="462"/>
      <c r="R47" s="462"/>
      <c r="S47" s="462"/>
    </row>
    <row r="48" spans="1:19" s="490" customFormat="1">
      <c r="A48" s="605"/>
      <c r="B48" s="606"/>
      <c r="C48" s="557"/>
      <c r="D48" s="505"/>
      <c r="E48" s="506">
        <f t="shared" si="2"/>
        <v>0</v>
      </c>
      <c r="F48" s="550"/>
      <c r="G48" s="512"/>
      <c r="H48" s="513">
        <f t="shared" si="3"/>
        <v>0</v>
      </c>
      <c r="I48" s="542"/>
      <c r="J48" s="514"/>
      <c r="K48" s="515">
        <f t="shared" si="4"/>
        <v>0</v>
      </c>
      <c r="L48" s="535">
        <f t="shared" si="14"/>
        <v>0</v>
      </c>
      <c r="M48" s="511">
        <f t="shared" si="15"/>
        <v>0</v>
      </c>
      <c r="N48" s="617"/>
      <c r="O48" s="462"/>
      <c r="P48" s="462"/>
      <c r="Q48" s="462"/>
      <c r="R48" s="462"/>
      <c r="S48" s="462"/>
    </row>
    <row r="49" spans="1:19" s="490" customFormat="1">
      <c r="A49" s="605"/>
      <c r="B49" s="606"/>
      <c r="C49" s="557"/>
      <c r="D49" s="505"/>
      <c r="E49" s="506">
        <f t="shared" si="2"/>
        <v>0</v>
      </c>
      <c r="F49" s="550"/>
      <c r="G49" s="512"/>
      <c r="H49" s="513">
        <f t="shared" si="3"/>
        <v>0</v>
      </c>
      <c r="I49" s="542"/>
      <c r="J49" s="514"/>
      <c r="K49" s="515">
        <f t="shared" si="4"/>
        <v>0</v>
      </c>
      <c r="L49" s="535">
        <f t="shared" si="14"/>
        <v>0</v>
      </c>
      <c r="M49" s="511">
        <f t="shared" si="15"/>
        <v>0</v>
      </c>
      <c r="N49" s="617"/>
      <c r="O49" s="462"/>
      <c r="P49" s="462"/>
      <c r="Q49" s="462"/>
      <c r="R49" s="462"/>
      <c r="S49" s="462"/>
    </row>
    <row r="50" spans="1:19" s="490" customFormat="1">
      <c r="A50" s="605"/>
      <c r="B50" s="606"/>
      <c r="C50" s="557"/>
      <c r="D50" s="505"/>
      <c r="E50" s="506">
        <f t="shared" si="2"/>
        <v>0</v>
      </c>
      <c r="F50" s="550"/>
      <c r="G50" s="512"/>
      <c r="H50" s="513">
        <f t="shared" si="3"/>
        <v>0</v>
      </c>
      <c r="I50" s="542"/>
      <c r="J50" s="514"/>
      <c r="K50" s="515">
        <f t="shared" si="4"/>
        <v>0</v>
      </c>
      <c r="L50" s="535">
        <f t="shared" si="14"/>
        <v>0</v>
      </c>
      <c r="M50" s="511">
        <f t="shared" si="15"/>
        <v>0</v>
      </c>
      <c r="N50" s="617"/>
      <c r="O50" s="462"/>
      <c r="P50" s="462"/>
      <c r="Q50" s="462"/>
      <c r="R50" s="462"/>
      <c r="S50" s="462"/>
    </row>
    <row r="51" spans="1:19" s="490" customFormat="1">
      <c r="A51" s="605"/>
      <c r="B51" s="606"/>
      <c r="C51" s="557"/>
      <c r="D51" s="505"/>
      <c r="E51" s="506">
        <f t="shared" si="2"/>
        <v>0</v>
      </c>
      <c r="F51" s="550"/>
      <c r="G51" s="512"/>
      <c r="H51" s="513">
        <f t="shared" si="3"/>
        <v>0</v>
      </c>
      <c r="I51" s="542"/>
      <c r="J51" s="514"/>
      <c r="K51" s="515">
        <f t="shared" si="4"/>
        <v>0</v>
      </c>
      <c r="L51" s="535">
        <f t="shared" si="14"/>
        <v>0</v>
      </c>
      <c r="M51" s="511">
        <f t="shared" si="15"/>
        <v>0</v>
      </c>
      <c r="N51" s="617"/>
      <c r="O51" s="462"/>
      <c r="P51" s="462"/>
      <c r="Q51" s="462"/>
      <c r="R51" s="462"/>
      <c r="S51" s="462"/>
    </row>
    <row r="52" spans="1:19" s="490" customFormat="1">
      <c r="A52" s="605"/>
      <c r="B52" s="606"/>
      <c r="C52" s="557"/>
      <c r="D52" s="505"/>
      <c r="E52" s="506">
        <f t="shared" si="2"/>
        <v>0</v>
      </c>
      <c r="F52" s="550"/>
      <c r="G52" s="512"/>
      <c r="H52" s="513">
        <f t="shared" si="3"/>
        <v>0</v>
      </c>
      <c r="I52" s="542"/>
      <c r="J52" s="514"/>
      <c r="K52" s="515">
        <f t="shared" si="4"/>
        <v>0</v>
      </c>
      <c r="L52" s="535">
        <f t="shared" si="14"/>
        <v>0</v>
      </c>
      <c r="M52" s="511">
        <f t="shared" si="15"/>
        <v>0</v>
      </c>
      <c r="N52" s="617"/>
      <c r="O52" s="462"/>
      <c r="P52" s="462"/>
      <c r="Q52" s="462"/>
      <c r="R52" s="462"/>
      <c r="S52" s="462"/>
    </row>
    <row r="53" spans="1:19" s="490" customFormat="1">
      <c r="A53" s="605"/>
      <c r="B53" s="606"/>
      <c r="C53" s="557"/>
      <c r="D53" s="505"/>
      <c r="E53" s="506">
        <f t="shared" si="2"/>
        <v>0</v>
      </c>
      <c r="F53" s="550"/>
      <c r="G53" s="512"/>
      <c r="H53" s="513">
        <f t="shared" si="3"/>
        <v>0</v>
      </c>
      <c r="I53" s="542"/>
      <c r="J53" s="514"/>
      <c r="K53" s="515">
        <f t="shared" si="4"/>
        <v>0</v>
      </c>
      <c r="L53" s="535">
        <f t="shared" si="14"/>
        <v>0</v>
      </c>
      <c r="M53" s="511">
        <f t="shared" si="15"/>
        <v>0</v>
      </c>
      <c r="N53" s="617"/>
      <c r="O53" s="462"/>
      <c r="P53" s="462"/>
      <c r="Q53" s="462"/>
      <c r="R53" s="462"/>
      <c r="S53" s="462"/>
    </row>
    <row r="54" spans="1:19" s="481" customFormat="1">
      <c r="A54" s="937" t="s">
        <v>140</v>
      </c>
      <c r="B54" s="938"/>
      <c r="C54" s="556">
        <f>SUM(C55:C74)</f>
        <v>0</v>
      </c>
      <c r="D54" s="499"/>
      <c r="E54" s="499">
        <f>SUM(E55:E74)</f>
        <v>0</v>
      </c>
      <c r="F54" s="548">
        <f>SUM(F55:F74)</f>
        <v>0</v>
      </c>
      <c r="G54" s="500"/>
      <c r="H54" s="501">
        <f>SUM(H55:H74)</f>
        <v>0</v>
      </c>
      <c r="I54" s="540">
        <f>SUM(I55:I74)</f>
        <v>0</v>
      </c>
      <c r="J54" s="502"/>
      <c r="K54" s="503">
        <f>SUM(K55:K74)</f>
        <v>0</v>
      </c>
      <c r="L54" s="534">
        <f>C54+F54+I54</f>
        <v>0</v>
      </c>
      <c r="M54" s="504">
        <f>E54+H54+K54</f>
        <v>0</v>
      </c>
      <c r="N54" s="618"/>
      <c r="O54" s="456"/>
      <c r="P54" s="456"/>
      <c r="Q54" s="456"/>
      <c r="R54" s="456"/>
      <c r="S54" s="456"/>
    </row>
    <row r="55" spans="1:19" s="490" customFormat="1">
      <c r="A55" s="607"/>
      <c r="B55" s="606"/>
      <c r="C55" s="557"/>
      <c r="D55" s="505"/>
      <c r="E55" s="506">
        <f t="shared" si="2"/>
        <v>0</v>
      </c>
      <c r="F55" s="550"/>
      <c r="G55" s="512"/>
      <c r="H55" s="513">
        <f t="shared" si="3"/>
        <v>0</v>
      </c>
      <c r="I55" s="542"/>
      <c r="J55" s="514"/>
      <c r="K55" s="515">
        <f t="shared" si="4"/>
        <v>0</v>
      </c>
      <c r="L55" s="535">
        <f t="shared" ref="L55" si="16">C55+F55+I55</f>
        <v>0</v>
      </c>
      <c r="M55" s="511">
        <f t="shared" ref="M55" si="17">E55+H55+K55</f>
        <v>0</v>
      </c>
      <c r="N55" s="617"/>
      <c r="O55" s="462"/>
      <c r="P55" s="462"/>
      <c r="Q55" s="462"/>
      <c r="R55" s="462"/>
      <c r="S55" s="462"/>
    </row>
    <row r="56" spans="1:19" s="490" customFormat="1">
      <c r="A56" s="607"/>
      <c r="B56" s="606"/>
      <c r="C56" s="557"/>
      <c r="D56" s="505"/>
      <c r="E56" s="506">
        <f t="shared" si="2"/>
        <v>0</v>
      </c>
      <c r="F56" s="550"/>
      <c r="G56" s="512"/>
      <c r="H56" s="513">
        <f t="shared" si="3"/>
        <v>0</v>
      </c>
      <c r="I56" s="542"/>
      <c r="J56" s="514"/>
      <c r="K56" s="515">
        <f t="shared" si="4"/>
        <v>0</v>
      </c>
      <c r="L56" s="535">
        <f t="shared" ref="L56:L74" si="18">C56+F56+I56</f>
        <v>0</v>
      </c>
      <c r="M56" s="511">
        <f t="shared" ref="M56:M74" si="19">E56+H56+K56</f>
        <v>0</v>
      </c>
      <c r="N56" s="617"/>
      <c r="O56" s="462"/>
      <c r="P56" s="462"/>
      <c r="Q56" s="462"/>
      <c r="R56" s="462"/>
      <c r="S56" s="462"/>
    </row>
    <row r="57" spans="1:19" s="490" customFormat="1">
      <c r="A57" s="607"/>
      <c r="B57" s="606"/>
      <c r="C57" s="557"/>
      <c r="D57" s="505"/>
      <c r="E57" s="506">
        <f t="shared" si="2"/>
        <v>0</v>
      </c>
      <c r="F57" s="550"/>
      <c r="G57" s="512"/>
      <c r="H57" s="513">
        <f t="shared" si="3"/>
        <v>0</v>
      </c>
      <c r="I57" s="542"/>
      <c r="J57" s="514"/>
      <c r="K57" s="515">
        <f t="shared" si="4"/>
        <v>0</v>
      </c>
      <c r="L57" s="535">
        <f t="shared" si="18"/>
        <v>0</v>
      </c>
      <c r="M57" s="511">
        <f t="shared" si="19"/>
        <v>0</v>
      </c>
      <c r="N57" s="617"/>
      <c r="O57" s="462"/>
      <c r="P57" s="462"/>
      <c r="Q57" s="462"/>
      <c r="R57" s="462"/>
      <c r="S57" s="462"/>
    </row>
    <row r="58" spans="1:19" s="490" customFormat="1">
      <c r="A58" s="607"/>
      <c r="B58" s="606"/>
      <c r="C58" s="557"/>
      <c r="D58" s="505"/>
      <c r="E58" s="506">
        <f t="shared" si="2"/>
        <v>0</v>
      </c>
      <c r="F58" s="550"/>
      <c r="G58" s="512"/>
      <c r="H58" s="513">
        <f t="shared" si="3"/>
        <v>0</v>
      </c>
      <c r="I58" s="542"/>
      <c r="J58" s="514"/>
      <c r="K58" s="515">
        <f t="shared" si="4"/>
        <v>0</v>
      </c>
      <c r="L58" s="535">
        <f t="shared" si="18"/>
        <v>0</v>
      </c>
      <c r="M58" s="511">
        <f t="shared" si="19"/>
        <v>0</v>
      </c>
      <c r="N58" s="617"/>
      <c r="O58" s="462"/>
      <c r="P58" s="462"/>
      <c r="Q58" s="462"/>
      <c r="R58" s="462"/>
      <c r="S58" s="462"/>
    </row>
    <row r="59" spans="1:19" s="490" customFormat="1">
      <c r="A59" s="607"/>
      <c r="B59" s="606"/>
      <c r="C59" s="557"/>
      <c r="D59" s="505"/>
      <c r="E59" s="506">
        <f t="shared" si="2"/>
        <v>0</v>
      </c>
      <c r="F59" s="550"/>
      <c r="G59" s="512"/>
      <c r="H59" s="513">
        <f t="shared" si="3"/>
        <v>0</v>
      </c>
      <c r="I59" s="542"/>
      <c r="J59" s="514"/>
      <c r="K59" s="515">
        <f t="shared" si="4"/>
        <v>0</v>
      </c>
      <c r="L59" s="535">
        <f t="shared" si="18"/>
        <v>0</v>
      </c>
      <c r="M59" s="511">
        <f t="shared" si="19"/>
        <v>0</v>
      </c>
      <c r="N59" s="617"/>
      <c r="O59" s="462"/>
      <c r="P59" s="462"/>
      <c r="Q59" s="462"/>
      <c r="R59" s="462"/>
      <c r="S59" s="462"/>
    </row>
    <row r="60" spans="1:19" s="490" customFormat="1">
      <c r="A60" s="607"/>
      <c r="B60" s="606"/>
      <c r="C60" s="557"/>
      <c r="D60" s="505"/>
      <c r="E60" s="506">
        <f t="shared" si="2"/>
        <v>0</v>
      </c>
      <c r="F60" s="550"/>
      <c r="G60" s="512"/>
      <c r="H60" s="513">
        <f t="shared" si="3"/>
        <v>0</v>
      </c>
      <c r="I60" s="542"/>
      <c r="J60" s="514"/>
      <c r="K60" s="515">
        <f t="shared" si="4"/>
        <v>0</v>
      </c>
      <c r="L60" s="535">
        <f t="shared" si="18"/>
        <v>0</v>
      </c>
      <c r="M60" s="511">
        <f t="shared" si="19"/>
        <v>0</v>
      </c>
      <c r="N60" s="617"/>
      <c r="O60" s="462"/>
      <c r="P60" s="462"/>
      <c r="Q60" s="462"/>
      <c r="R60" s="462"/>
      <c r="S60" s="462"/>
    </row>
    <row r="61" spans="1:19" s="490" customFormat="1">
      <c r="A61" s="607"/>
      <c r="B61" s="606"/>
      <c r="C61" s="557"/>
      <c r="D61" s="505"/>
      <c r="E61" s="506">
        <f t="shared" si="2"/>
        <v>0</v>
      </c>
      <c r="F61" s="550"/>
      <c r="G61" s="512"/>
      <c r="H61" s="513">
        <f t="shared" si="3"/>
        <v>0</v>
      </c>
      <c r="I61" s="542"/>
      <c r="J61" s="514"/>
      <c r="K61" s="515">
        <f t="shared" si="4"/>
        <v>0</v>
      </c>
      <c r="L61" s="535">
        <f t="shared" si="18"/>
        <v>0</v>
      </c>
      <c r="M61" s="511">
        <f t="shared" si="19"/>
        <v>0</v>
      </c>
      <c r="N61" s="617"/>
      <c r="O61" s="462"/>
      <c r="P61" s="462"/>
      <c r="Q61" s="462"/>
      <c r="R61" s="462"/>
      <c r="S61" s="462"/>
    </row>
    <row r="62" spans="1:19" s="490" customFormat="1">
      <c r="A62" s="607"/>
      <c r="B62" s="606"/>
      <c r="C62" s="557"/>
      <c r="D62" s="505"/>
      <c r="E62" s="506">
        <f t="shared" si="2"/>
        <v>0</v>
      </c>
      <c r="F62" s="550"/>
      <c r="G62" s="512"/>
      <c r="H62" s="513">
        <f t="shared" si="3"/>
        <v>0</v>
      </c>
      <c r="I62" s="542"/>
      <c r="J62" s="514"/>
      <c r="K62" s="515">
        <f t="shared" si="4"/>
        <v>0</v>
      </c>
      <c r="L62" s="535">
        <f t="shared" si="18"/>
        <v>0</v>
      </c>
      <c r="M62" s="511">
        <f t="shared" si="19"/>
        <v>0</v>
      </c>
      <c r="N62" s="617"/>
      <c r="O62" s="462"/>
      <c r="P62" s="462"/>
      <c r="Q62" s="462"/>
      <c r="R62" s="462"/>
      <c r="S62" s="462"/>
    </row>
    <row r="63" spans="1:19" s="490" customFormat="1">
      <c r="A63" s="607"/>
      <c r="B63" s="606"/>
      <c r="C63" s="557"/>
      <c r="D63" s="505"/>
      <c r="E63" s="506">
        <f t="shared" si="2"/>
        <v>0</v>
      </c>
      <c r="F63" s="550"/>
      <c r="G63" s="512"/>
      <c r="H63" s="513">
        <f t="shared" si="3"/>
        <v>0</v>
      </c>
      <c r="I63" s="542"/>
      <c r="J63" s="514"/>
      <c r="K63" s="515">
        <f t="shared" si="4"/>
        <v>0</v>
      </c>
      <c r="L63" s="535">
        <f t="shared" si="18"/>
        <v>0</v>
      </c>
      <c r="M63" s="511">
        <f t="shared" si="19"/>
        <v>0</v>
      </c>
      <c r="N63" s="617"/>
      <c r="O63" s="462"/>
      <c r="P63" s="462"/>
      <c r="Q63" s="462"/>
      <c r="R63" s="462"/>
      <c r="S63" s="462"/>
    </row>
    <row r="64" spans="1:19" s="490" customFormat="1">
      <c r="A64" s="607"/>
      <c r="B64" s="606"/>
      <c r="C64" s="557"/>
      <c r="D64" s="505"/>
      <c r="E64" s="506">
        <f t="shared" si="2"/>
        <v>0</v>
      </c>
      <c r="F64" s="550"/>
      <c r="G64" s="512"/>
      <c r="H64" s="513">
        <f t="shared" si="3"/>
        <v>0</v>
      </c>
      <c r="I64" s="542"/>
      <c r="J64" s="514"/>
      <c r="K64" s="515">
        <f t="shared" si="4"/>
        <v>0</v>
      </c>
      <c r="L64" s="535">
        <f t="shared" si="18"/>
        <v>0</v>
      </c>
      <c r="M64" s="511">
        <f t="shared" si="19"/>
        <v>0</v>
      </c>
      <c r="N64" s="617"/>
      <c r="O64" s="462"/>
      <c r="P64" s="462"/>
      <c r="Q64" s="462"/>
      <c r="R64" s="462"/>
      <c r="S64" s="462"/>
    </row>
    <row r="65" spans="1:19" s="490" customFormat="1">
      <c r="A65" s="607"/>
      <c r="B65" s="606"/>
      <c r="C65" s="557"/>
      <c r="D65" s="505"/>
      <c r="E65" s="506">
        <f t="shared" si="2"/>
        <v>0</v>
      </c>
      <c r="F65" s="550"/>
      <c r="G65" s="512"/>
      <c r="H65" s="513">
        <f t="shared" si="3"/>
        <v>0</v>
      </c>
      <c r="I65" s="542"/>
      <c r="J65" s="514"/>
      <c r="K65" s="515">
        <f t="shared" si="4"/>
        <v>0</v>
      </c>
      <c r="L65" s="535">
        <f t="shared" si="18"/>
        <v>0</v>
      </c>
      <c r="M65" s="511">
        <f t="shared" si="19"/>
        <v>0</v>
      </c>
      <c r="N65" s="617"/>
      <c r="O65" s="462"/>
      <c r="P65" s="462"/>
      <c r="Q65" s="462"/>
      <c r="R65" s="462"/>
      <c r="S65" s="462"/>
    </row>
    <row r="66" spans="1:19" s="490" customFormat="1">
      <c r="A66" s="607"/>
      <c r="B66" s="606"/>
      <c r="C66" s="557"/>
      <c r="D66" s="505"/>
      <c r="E66" s="506">
        <f t="shared" si="2"/>
        <v>0</v>
      </c>
      <c r="F66" s="550"/>
      <c r="G66" s="512"/>
      <c r="H66" s="513">
        <f t="shared" si="3"/>
        <v>0</v>
      </c>
      <c r="I66" s="542"/>
      <c r="J66" s="514"/>
      <c r="K66" s="515">
        <f t="shared" si="4"/>
        <v>0</v>
      </c>
      <c r="L66" s="535">
        <f t="shared" si="18"/>
        <v>0</v>
      </c>
      <c r="M66" s="511">
        <f t="shared" si="19"/>
        <v>0</v>
      </c>
      <c r="N66" s="617"/>
      <c r="O66" s="462"/>
      <c r="P66" s="462"/>
      <c r="Q66" s="462"/>
      <c r="R66" s="462"/>
      <c r="S66" s="462"/>
    </row>
    <row r="67" spans="1:19" s="490" customFormat="1">
      <c r="A67" s="607"/>
      <c r="B67" s="606"/>
      <c r="C67" s="557"/>
      <c r="D67" s="505"/>
      <c r="E67" s="506">
        <f t="shared" si="2"/>
        <v>0</v>
      </c>
      <c r="F67" s="550"/>
      <c r="G67" s="512"/>
      <c r="H67" s="513">
        <f t="shared" si="3"/>
        <v>0</v>
      </c>
      <c r="I67" s="542"/>
      <c r="J67" s="514"/>
      <c r="K67" s="515">
        <f t="shared" si="4"/>
        <v>0</v>
      </c>
      <c r="L67" s="535">
        <f t="shared" si="18"/>
        <v>0</v>
      </c>
      <c r="M67" s="511">
        <f t="shared" si="19"/>
        <v>0</v>
      </c>
      <c r="N67" s="617"/>
      <c r="O67" s="462"/>
      <c r="P67" s="462"/>
      <c r="Q67" s="462"/>
      <c r="R67" s="462"/>
      <c r="S67" s="462"/>
    </row>
    <row r="68" spans="1:19" s="490" customFormat="1">
      <c r="A68" s="607"/>
      <c r="B68" s="606"/>
      <c r="C68" s="557"/>
      <c r="D68" s="505"/>
      <c r="E68" s="506">
        <f t="shared" si="2"/>
        <v>0</v>
      </c>
      <c r="F68" s="550"/>
      <c r="G68" s="512"/>
      <c r="H68" s="513">
        <f t="shared" si="3"/>
        <v>0</v>
      </c>
      <c r="I68" s="542"/>
      <c r="J68" s="514"/>
      <c r="K68" s="515">
        <f t="shared" si="4"/>
        <v>0</v>
      </c>
      <c r="L68" s="535">
        <f t="shared" si="18"/>
        <v>0</v>
      </c>
      <c r="M68" s="511">
        <f t="shared" si="19"/>
        <v>0</v>
      </c>
      <c r="N68" s="617"/>
      <c r="O68" s="462"/>
      <c r="P68" s="462"/>
      <c r="Q68" s="462"/>
      <c r="R68" s="462"/>
      <c r="S68" s="462"/>
    </row>
    <row r="69" spans="1:19" s="490" customFormat="1">
      <c r="A69" s="607"/>
      <c r="B69" s="606"/>
      <c r="C69" s="557"/>
      <c r="D69" s="505"/>
      <c r="E69" s="506">
        <f t="shared" si="2"/>
        <v>0</v>
      </c>
      <c r="F69" s="550"/>
      <c r="G69" s="512"/>
      <c r="H69" s="513">
        <f t="shared" si="3"/>
        <v>0</v>
      </c>
      <c r="I69" s="542"/>
      <c r="J69" s="514"/>
      <c r="K69" s="515">
        <f t="shared" si="4"/>
        <v>0</v>
      </c>
      <c r="L69" s="535">
        <f t="shared" si="18"/>
        <v>0</v>
      </c>
      <c r="M69" s="511">
        <f t="shared" si="19"/>
        <v>0</v>
      </c>
      <c r="N69" s="617"/>
      <c r="O69" s="462"/>
      <c r="P69" s="462"/>
      <c r="Q69" s="462"/>
      <c r="R69" s="462"/>
      <c r="S69" s="462"/>
    </row>
    <row r="70" spans="1:19" s="490" customFormat="1">
      <c r="A70" s="607"/>
      <c r="B70" s="606"/>
      <c r="C70" s="557"/>
      <c r="D70" s="505"/>
      <c r="E70" s="506">
        <f t="shared" si="2"/>
        <v>0</v>
      </c>
      <c r="F70" s="550"/>
      <c r="G70" s="512"/>
      <c r="H70" s="513">
        <f t="shared" si="3"/>
        <v>0</v>
      </c>
      <c r="I70" s="542"/>
      <c r="J70" s="514"/>
      <c r="K70" s="515">
        <f t="shared" si="4"/>
        <v>0</v>
      </c>
      <c r="L70" s="535">
        <f t="shared" si="18"/>
        <v>0</v>
      </c>
      <c r="M70" s="511">
        <f t="shared" si="19"/>
        <v>0</v>
      </c>
      <c r="N70" s="617"/>
      <c r="O70" s="462"/>
      <c r="P70" s="462"/>
      <c r="Q70" s="462"/>
      <c r="R70" s="462"/>
      <c r="S70" s="462"/>
    </row>
    <row r="71" spans="1:19" s="490" customFormat="1">
      <c r="A71" s="607"/>
      <c r="B71" s="606"/>
      <c r="C71" s="557"/>
      <c r="D71" s="505"/>
      <c r="E71" s="506">
        <f t="shared" si="2"/>
        <v>0</v>
      </c>
      <c r="F71" s="550"/>
      <c r="G71" s="512"/>
      <c r="H71" s="513">
        <f t="shared" si="3"/>
        <v>0</v>
      </c>
      <c r="I71" s="542"/>
      <c r="J71" s="514"/>
      <c r="K71" s="515">
        <f t="shared" si="4"/>
        <v>0</v>
      </c>
      <c r="L71" s="535">
        <f t="shared" si="18"/>
        <v>0</v>
      </c>
      <c r="M71" s="511">
        <f t="shared" si="19"/>
        <v>0</v>
      </c>
      <c r="N71" s="617"/>
      <c r="O71" s="462"/>
      <c r="P71" s="462"/>
      <c r="Q71" s="462"/>
      <c r="R71" s="462"/>
      <c r="S71" s="462"/>
    </row>
    <row r="72" spans="1:19" s="490" customFormat="1">
      <c r="A72" s="607"/>
      <c r="B72" s="606"/>
      <c r="C72" s="557"/>
      <c r="D72" s="505"/>
      <c r="E72" s="506">
        <f t="shared" si="2"/>
        <v>0</v>
      </c>
      <c r="F72" s="550"/>
      <c r="G72" s="512"/>
      <c r="H72" s="513">
        <f t="shared" si="3"/>
        <v>0</v>
      </c>
      <c r="I72" s="542"/>
      <c r="J72" s="514"/>
      <c r="K72" s="515">
        <f t="shared" si="4"/>
        <v>0</v>
      </c>
      <c r="L72" s="535">
        <f t="shared" si="18"/>
        <v>0</v>
      </c>
      <c r="M72" s="511">
        <f t="shared" si="19"/>
        <v>0</v>
      </c>
      <c r="N72" s="617"/>
      <c r="O72" s="462"/>
      <c r="P72" s="462"/>
      <c r="Q72" s="462"/>
      <c r="R72" s="462"/>
      <c r="S72" s="462"/>
    </row>
    <row r="73" spans="1:19" s="490" customFormat="1">
      <c r="A73" s="607"/>
      <c r="B73" s="606"/>
      <c r="C73" s="557"/>
      <c r="D73" s="505"/>
      <c r="E73" s="506">
        <f t="shared" si="2"/>
        <v>0</v>
      </c>
      <c r="F73" s="550"/>
      <c r="G73" s="512"/>
      <c r="H73" s="513">
        <f t="shared" si="3"/>
        <v>0</v>
      </c>
      <c r="I73" s="542"/>
      <c r="J73" s="514"/>
      <c r="K73" s="515">
        <f t="shared" si="4"/>
        <v>0</v>
      </c>
      <c r="L73" s="535">
        <f t="shared" si="18"/>
        <v>0</v>
      </c>
      <c r="M73" s="511">
        <f t="shared" si="19"/>
        <v>0</v>
      </c>
      <c r="N73" s="617"/>
      <c r="O73" s="462"/>
      <c r="P73" s="462"/>
      <c r="Q73" s="462"/>
      <c r="R73" s="462"/>
      <c r="S73" s="462"/>
    </row>
    <row r="74" spans="1:19" s="490" customFormat="1">
      <c r="A74" s="607"/>
      <c r="B74" s="606"/>
      <c r="C74" s="557"/>
      <c r="D74" s="505"/>
      <c r="E74" s="506">
        <f t="shared" si="2"/>
        <v>0</v>
      </c>
      <c r="F74" s="550"/>
      <c r="G74" s="512"/>
      <c r="H74" s="513">
        <f t="shared" si="3"/>
        <v>0</v>
      </c>
      <c r="I74" s="542"/>
      <c r="J74" s="514"/>
      <c r="K74" s="515">
        <f t="shared" si="4"/>
        <v>0</v>
      </c>
      <c r="L74" s="535">
        <f t="shared" si="18"/>
        <v>0</v>
      </c>
      <c r="M74" s="511">
        <f t="shared" si="19"/>
        <v>0</v>
      </c>
      <c r="N74" s="617"/>
      <c r="O74" s="462"/>
      <c r="P74" s="462"/>
      <c r="Q74" s="462"/>
      <c r="R74" s="462"/>
      <c r="S74" s="462"/>
    </row>
    <row r="75" spans="1:19" s="490" customFormat="1">
      <c r="A75" s="937" t="s">
        <v>220</v>
      </c>
      <c r="B75" s="938"/>
      <c r="C75" s="556">
        <f>SUM(C76:C95)</f>
        <v>0</v>
      </c>
      <c r="D75" s="499"/>
      <c r="E75" s="499">
        <f>SUM(E76:E95)</f>
        <v>0</v>
      </c>
      <c r="F75" s="548">
        <f>SUM(F76:F95)</f>
        <v>0</v>
      </c>
      <c r="G75" s="500"/>
      <c r="H75" s="501">
        <f>SUM(H76:H95)</f>
        <v>0</v>
      </c>
      <c r="I75" s="540">
        <f>SUM(I76:I95)</f>
        <v>0</v>
      </c>
      <c r="J75" s="502"/>
      <c r="K75" s="503">
        <f>SUM(K76:K95)</f>
        <v>0</v>
      </c>
      <c r="L75" s="534">
        <f>C75+F75+I75</f>
        <v>0</v>
      </c>
      <c r="M75" s="504">
        <f>E75+H75+K75</f>
        <v>0</v>
      </c>
      <c r="N75" s="618"/>
      <c r="O75" s="462"/>
      <c r="P75" s="462"/>
      <c r="Q75" s="462"/>
      <c r="R75" s="462"/>
      <c r="S75" s="462"/>
    </row>
    <row r="76" spans="1:19" s="490" customFormat="1">
      <c r="A76" s="605"/>
      <c r="B76" s="606"/>
      <c r="C76" s="557"/>
      <c r="D76" s="505"/>
      <c r="E76" s="516">
        <f>C76*D76</f>
        <v>0</v>
      </c>
      <c r="F76" s="550"/>
      <c r="G76" s="512"/>
      <c r="H76" s="513">
        <f>F76*G76</f>
        <v>0</v>
      </c>
      <c r="I76" s="542"/>
      <c r="J76" s="514"/>
      <c r="K76" s="515">
        <f>I76*J76</f>
        <v>0</v>
      </c>
      <c r="L76" s="535">
        <f t="shared" ref="L76" si="20">C76+F76+I76</f>
        <v>0</v>
      </c>
      <c r="M76" s="511">
        <f t="shared" ref="M76" si="21">E76+H76+K76</f>
        <v>0</v>
      </c>
      <c r="N76" s="617"/>
      <c r="O76" s="462"/>
      <c r="P76" s="462"/>
      <c r="Q76" s="462"/>
      <c r="R76" s="462"/>
      <c r="S76" s="462"/>
    </row>
    <row r="77" spans="1:19" s="490" customFormat="1">
      <c r="A77" s="605"/>
      <c r="B77" s="606"/>
      <c r="C77" s="557"/>
      <c r="D77" s="505"/>
      <c r="E77" s="516">
        <f t="shared" ref="E77:E95" si="22">C77*D77</f>
        <v>0</v>
      </c>
      <c r="F77" s="550"/>
      <c r="G77" s="512"/>
      <c r="H77" s="513">
        <f t="shared" ref="H77:H95" si="23">F77*G77</f>
        <v>0</v>
      </c>
      <c r="I77" s="542"/>
      <c r="J77" s="514"/>
      <c r="K77" s="515">
        <f t="shared" ref="K77:K95" si="24">I77*J77</f>
        <v>0</v>
      </c>
      <c r="L77" s="535">
        <f t="shared" ref="L77:L95" si="25">C77+F77+I77</f>
        <v>0</v>
      </c>
      <c r="M77" s="511">
        <f t="shared" ref="M77:M95" si="26">E77+H77+K77</f>
        <v>0</v>
      </c>
      <c r="N77" s="617"/>
      <c r="O77" s="462"/>
      <c r="P77" s="462"/>
      <c r="Q77" s="462"/>
      <c r="R77" s="462"/>
      <c r="S77" s="462"/>
    </row>
    <row r="78" spans="1:19" s="490" customFormat="1">
      <c r="A78" s="605"/>
      <c r="B78" s="606"/>
      <c r="C78" s="557"/>
      <c r="D78" s="505"/>
      <c r="E78" s="516">
        <f t="shared" si="22"/>
        <v>0</v>
      </c>
      <c r="F78" s="550"/>
      <c r="G78" s="512"/>
      <c r="H78" s="513">
        <f t="shared" si="23"/>
        <v>0</v>
      </c>
      <c r="I78" s="542"/>
      <c r="J78" s="514"/>
      <c r="K78" s="515">
        <f t="shared" si="24"/>
        <v>0</v>
      </c>
      <c r="L78" s="535">
        <f t="shared" si="25"/>
        <v>0</v>
      </c>
      <c r="M78" s="511">
        <f t="shared" si="26"/>
        <v>0</v>
      </c>
      <c r="N78" s="617"/>
      <c r="O78" s="462"/>
      <c r="P78" s="462"/>
      <c r="Q78" s="462"/>
      <c r="R78" s="462"/>
      <c r="S78" s="462"/>
    </row>
    <row r="79" spans="1:19" s="490" customFormat="1">
      <c r="A79" s="605"/>
      <c r="B79" s="606"/>
      <c r="C79" s="557"/>
      <c r="D79" s="505"/>
      <c r="E79" s="516">
        <f t="shared" si="22"/>
        <v>0</v>
      </c>
      <c r="F79" s="550"/>
      <c r="G79" s="512"/>
      <c r="H79" s="513">
        <f t="shared" si="23"/>
        <v>0</v>
      </c>
      <c r="I79" s="542"/>
      <c r="J79" s="514"/>
      <c r="K79" s="515">
        <f t="shared" si="24"/>
        <v>0</v>
      </c>
      <c r="L79" s="535">
        <f t="shared" si="25"/>
        <v>0</v>
      </c>
      <c r="M79" s="511">
        <f t="shared" si="26"/>
        <v>0</v>
      </c>
      <c r="N79" s="617"/>
      <c r="O79" s="462"/>
      <c r="P79" s="462"/>
      <c r="Q79" s="462"/>
      <c r="R79" s="462"/>
      <c r="S79" s="462"/>
    </row>
    <row r="80" spans="1:19" s="490" customFormat="1">
      <c r="A80" s="605"/>
      <c r="B80" s="606"/>
      <c r="C80" s="557"/>
      <c r="D80" s="505"/>
      <c r="E80" s="516">
        <f t="shared" si="22"/>
        <v>0</v>
      </c>
      <c r="F80" s="550"/>
      <c r="G80" s="512"/>
      <c r="H80" s="513">
        <f t="shared" si="23"/>
        <v>0</v>
      </c>
      <c r="I80" s="542"/>
      <c r="J80" s="514"/>
      <c r="K80" s="515">
        <f t="shared" si="24"/>
        <v>0</v>
      </c>
      <c r="L80" s="535">
        <f t="shared" si="25"/>
        <v>0</v>
      </c>
      <c r="M80" s="511">
        <f t="shared" si="26"/>
        <v>0</v>
      </c>
      <c r="N80" s="617"/>
      <c r="O80" s="462"/>
      <c r="P80" s="462"/>
      <c r="Q80" s="462"/>
      <c r="R80" s="462"/>
      <c r="S80" s="462"/>
    </row>
    <row r="81" spans="1:19" s="490" customFormat="1">
      <c r="A81" s="605"/>
      <c r="B81" s="606"/>
      <c r="C81" s="557"/>
      <c r="D81" s="505"/>
      <c r="E81" s="516">
        <f t="shared" si="22"/>
        <v>0</v>
      </c>
      <c r="F81" s="550"/>
      <c r="G81" s="512"/>
      <c r="H81" s="513">
        <f t="shared" si="23"/>
        <v>0</v>
      </c>
      <c r="I81" s="542"/>
      <c r="J81" s="514"/>
      <c r="K81" s="515">
        <f t="shared" si="24"/>
        <v>0</v>
      </c>
      <c r="L81" s="535">
        <f t="shared" si="25"/>
        <v>0</v>
      </c>
      <c r="M81" s="511">
        <f t="shared" si="26"/>
        <v>0</v>
      </c>
      <c r="N81" s="617"/>
      <c r="O81" s="462"/>
      <c r="P81" s="462"/>
      <c r="Q81" s="462"/>
      <c r="R81" s="462"/>
      <c r="S81" s="462"/>
    </row>
    <row r="82" spans="1:19" s="490" customFormat="1">
      <c r="A82" s="605"/>
      <c r="B82" s="606"/>
      <c r="C82" s="557"/>
      <c r="D82" s="505"/>
      <c r="E82" s="516">
        <f t="shared" si="22"/>
        <v>0</v>
      </c>
      <c r="F82" s="550"/>
      <c r="G82" s="512"/>
      <c r="H82" s="513">
        <f t="shared" si="23"/>
        <v>0</v>
      </c>
      <c r="I82" s="542"/>
      <c r="J82" s="514"/>
      <c r="K82" s="515">
        <f t="shared" si="24"/>
        <v>0</v>
      </c>
      <c r="L82" s="535">
        <f t="shared" si="25"/>
        <v>0</v>
      </c>
      <c r="M82" s="511">
        <f t="shared" si="26"/>
        <v>0</v>
      </c>
      <c r="N82" s="617"/>
      <c r="O82" s="462"/>
      <c r="P82" s="462"/>
      <c r="Q82" s="462"/>
      <c r="R82" s="462"/>
      <c r="S82" s="462"/>
    </row>
    <row r="83" spans="1:19" s="490" customFormat="1">
      <c r="A83" s="605"/>
      <c r="B83" s="606"/>
      <c r="C83" s="557"/>
      <c r="D83" s="505"/>
      <c r="E83" s="516">
        <f t="shared" si="22"/>
        <v>0</v>
      </c>
      <c r="F83" s="550"/>
      <c r="G83" s="512"/>
      <c r="H83" s="513">
        <f t="shared" si="23"/>
        <v>0</v>
      </c>
      <c r="I83" s="542"/>
      <c r="J83" s="514"/>
      <c r="K83" s="515">
        <f t="shared" si="24"/>
        <v>0</v>
      </c>
      <c r="L83" s="535">
        <f t="shared" si="25"/>
        <v>0</v>
      </c>
      <c r="M83" s="511">
        <f t="shared" si="26"/>
        <v>0</v>
      </c>
      <c r="N83" s="617"/>
      <c r="O83" s="462"/>
      <c r="P83" s="462"/>
      <c r="Q83" s="462"/>
      <c r="R83" s="462"/>
      <c r="S83" s="462"/>
    </row>
    <row r="84" spans="1:19" s="490" customFormat="1">
      <c r="A84" s="605"/>
      <c r="B84" s="606"/>
      <c r="C84" s="557"/>
      <c r="D84" s="505"/>
      <c r="E84" s="516">
        <f t="shared" si="22"/>
        <v>0</v>
      </c>
      <c r="F84" s="550"/>
      <c r="G84" s="512"/>
      <c r="H84" s="513">
        <f t="shared" si="23"/>
        <v>0</v>
      </c>
      <c r="I84" s="542"/>
      <c r="J84" s="514"/>
      <c r="K84" s="515">
        <f t="shared" si="24"/>
        <v>0</v>
      </c>
      <c r="L84" s="535">
        <f t="shared" si="25"/>
        <v>0</v>
      </c>
      <c r="M84" s="511">
        <f t="shared" si="26"/>
        <v>0</v>
      </c>
      <c r="N84" s="617"/>
      <c r="O84" s="462"/>
      <c r="P84" s="462"/>
      <c r="Q84" s="462"/>
      <c r="R84" s="462"/>
      <c r="S84" s="462"/>
    </row>
    <row r="85" spans="1:19" s="490" customFormat="1">
      <c r="A85" s="605"/>
      <c r="B85" s="606"/>
      <c r="C85" s="557"/>
      <c r="D85" s="505"/>
      <c r="E85" s="516">
        <f t="shared" si="22"/>
        <v>0</v>
      </c>
      <c r="F85" s="550"/>
      <c r="G85" s="512"/>
      <c r="H85" s="513">
        <f t="shared" si="23"/>
        <v>0</v>
      </c>
      <c r="I85" s="542"/>
      <c r="J85" s="514"/>
      <c r="K85" s="515">
        <f t="shared" si="24"/>
        <v>0</v>
      </c>
      <c r="L85" s="535">
        <f t="shared" si="25"/>
        <v>0</v>
      </c>
      <c r="M85" s="511">
        <f t="shared" si="26"/>
        <v>0</v>
      </c>
      <c r="N85" s="617"/>
      <c r="O85" s="462"/>
      <c r="P85" s="462"/>
      <c r="Q85" s="462"/>
      <c r="R85" s="462"/>
      <c r="S85" s="462"/>
    </row>
    <row r="86" spans="1:19" s="490" customFormat="1">
      <c r="A86" s="605"/>
      <c r="B86" s="606"/>
      <c r="C86" s="557"/>
      <c r="D86" s="505"/>
      <c r="E86" s="516">
        <f t="shared" si="22"/>
        <v>0</v>
      </c>
      <c r="F86" s="550"/>
      <c r="G86" s="512"/>
      <c r="H86" s="513">
        <f t="shared" si="23"/>
        <v>0</v>
      </c>
      <c r="I86" s="542"/>
      <c r="J86" s="514"/>
      <c r="K86" s="515">
        <f t="shared" si="24"/>
        <v>0</v>
      </c>
      <c r="L86" s="535">
        <f t="shared" si="25"/>
        <v>0</v>
      </c>
      <c r="M86" s="511">
        <f t="shared" si="26"/>
        <v>0</v>
      </c>
      <c r="N86" s="617"/>
      <c r="O86" s="462"/>
      <c r="P86" s="462"/>
      <c r="Q86" s="462"/>
      <c r="R86" s="462"/>
      <c r="S86" s="462"/>
    </row>
    <row r="87" spans="1:19" s="490" customFormat="1">
      <c r="A87" s="605"/>
      <c r="B87" s="606"/>
      <c r="C87" s="557"/>
      <c r="D87" s="505"/>
      <c r="E87" s="516">
        <f t="shared" si="22"/>
        <v>0</v>
      </c>
      <c r="F87" s="550"/>
      <c r="G87" s="512"/>
      <c r="H87" s="513">
        <f t="shared" si="23"/>
        <v>0</v>
      </c>
      <c r="I87" s="542"/>
      <c r="J87" s="514"/>
      <c r="K87" s="515">
        <f t="shared" si="24"/>
        <v>0</v>
      </c>
      <c r="L87" s="535">
        <f t="shared" si="25"/>
        <v>0</v>
      </c>
      <c r="M87" s="511">
        <f t="shared" si="26"/>
        <v>0</v>
      </c>
      <c r="N87" s="617"/>
      <c r="O87" s="462"/>
      <c r="P87" s="462"/>
      <c r="Q87" s="462"/>
      <c r="R87" s="462"/>
      <c r="S87" s="462"/>
    </row>
    <row r="88" spans="1:19" s="490" customFormat="1">
      <c r="A88" s="605"/>
      <c r="B88" s="606"/>
      <c r="C88" s="557"/>
      <c r="D88" s="505"/>
      <c r="E88" s="516">
        <f t="shared" si="22"/>
        <v>0</v>
      </c>
      <c r="F88" s="550"/>
      <c r="G88" s="512"/>
      <c r="H88" s="513">
        <f t="shared" si="23"/>
        <v>0</v>
      </c>
      <c r="I88" s="542"/>
      <c r="J88" s="514"/>
      <c r="K88" s="515">
        <f t="shared" si="24"/>
        <v>0</v>
      </c>
      <c r="L88" s="535">
        <f t="shared" si="25"/>
        <v>0</v>
      </c>
      <c r="M88" s="511">
        <f t="shared" si="26"/>
        <v>0</v>
      </c>
      <c r="N88" s="617"/>
      <c r="O88" s="462"/>
      <c r="P88" s="462"/>
      <c r="Q88" s="462"/>
      <c r="R88" s="462"/>
      <c r="S88" s="462"/>
    </row>
    <row r="89" spans="1:19" s="490" customFormat="1">
      <c r="A89" s="605"/>
      <c r="B89" s="606"/>
      <c r="C89" s="557"/>
      <c r="D89" s="505"/>
      <c r="E89" s="516">
        <f t="shared" si="22"/>
        <v>0</v>
      </c>
      <c r="F89" s="550"/>
      <c r="G89" s="512"/>
      <c r="H89" s="513">
        <f t="shared" si="23"/>
        <v>0</v>
      </c>
      <c r="I89" s="542"/>
      <c r="J89" s="514"/>
      <c r="K89" s="515">
        <f t="shared" si="24"/>
        <v>0</v>
      </c>
      <c r="L89" s="535">
        <f t="shared" si="25"/>
        <v>0</v>
      </c>
      <c r="M89" s="511">
        <f t="shared" si="26"/>
        <v>0</v>
      </c>
      <c r="N89" s="617"/>
      <c r="O89" s="462"/>
      <c r="P89" s="462"/>
      <c r="Q89" s="462"/>
      <c r="R89" s="462"/>
      <c r="S89" s="462"/>
    </row>
    <row r="90" spans="1:19" s="490" customFormat="1">
      <c r="A90" s="605"/>
      <c r="B90" s="606"/>
      <c r="C90" s="557"/>
      <c r="D90" s="505"/>
      <c r="E90" s="516">
        <f t="shared" si="22"/>
        <v>0</v>
      </c>
      <c r="F90" s="550"/>
      <c r="G90" s="512"/>
      <c r="H90" s="513">
        <f t="shared" si="23"/>
        <v>0</v>
      </c>
      <c r="I90" s="542"/>
      <c r="J90" s="514"/>
      <c r="K90" s="515">
        <f t="shared" si="24"/>
        <v>0</v>
      </c>
      <c r="L90" s="535">
        <f t="shared" si="25"/>
        <v>0</v>
      </c>
      <c r="M90" s="511">
        <f t="shared" si="26"/>
        <v>0</v>
      </c>
      <c r="N90" s="617"/>
      <c r="O90" s="462"/>
      <c r="P90" s="462"/>
      <c r="Q90" s="462"/>
      <c r="R90" s="462"/>
      <c r="S90" s="462"/>
    </row>
    <row r="91" spans="1:19" s="490" customFormat="1">
      <c r="A91" s="605"/>
      <c r="B91" s="606"/>
      <c r="C91" s="557"/>
      <c r="D91" s="505"/>
      <c r="E91" s="516">
        <f t="shared" si="22"/>
        <v>0</v>
      </c>
      <c r="F91" s="550"/>
      <c r="G91" s="512"/>
      <c r="H91" s="513">
        <f t="shared" si="23"/>
        <v>0</v>
      </c>
      <c r="I91" s="542"/>
      <c r="J91" s="514"/>
      <c r="K91" s="515">
        <f t="shared" si="24"/>
        <v>0</v>
      </c>
      <c r="L91" s="535">
        <f t="shared" si="25"/>
        <v>0</v>
      </c>
      <c r="M91" s="511">
        <f t="shared" si="26"/>
        <v>0</v>
      </c>
      <c r="N91" s="617"/>
      <c r="O91" s="462"/>
      <c r="P91" s="462"/>
      <c r="Q91" s="462"/>
      <c r="R91" s="462"/>
      <c r="S91" s="462"/>
    </row>
    <row r="92" spans="1:19" s="490" customFormat="1">
      <c r="A92" s="605"/>
      <c r="B92" s="606"/>
      <c r="C92" s="557"/>
      <c r="D92" s="505"/>
      <c r="E92" s="516">
        <f t="shared" si="22"/>
        <v>0</v>
      </c>
      <c r="F92" s="550"/>
      <c r="G92" s="512"/>
      <c r="H92" s="513">
        <f t="shared" si="23"/>
        <v>0</v>
      </c>
      <c r="I92" s="542"/>
      <c r="J92" s="514"/>
      <c r="K92" s="515">
        <f t="shared" si="24"/>
        <v>0</v>
      </c>
      <c r="L92" s="535">
        <f t="shared" si="25"/>
        <v>0</v>
      </c>
      <c r="M92" s="511">
        <f t="shared" si="26"/>
        <v>0</v>
      </c>
      <c r="N92" s="617"/>
      <c r="O92" s="462"/>
      <c r="P92" s="462"/>
      <c r="Q92" s="462"/>
      <c r="R92" s="462"/>
      <c r="S92" s="462"/>
    </row>
    <row r="93" spans="1:19" s="490" customFormat="1">
      <c r="A93" s="605"/>
      <c r="B93" s="606"/>
      <c r="C93" s="557"/>
      <c r="D93" s="505"/>
      <c r="E93" s="516">
        <f t="shared" si="22"/>
        <v>0</v>
      </c>
      <c r="F93" s="550"/>
      <c r="G93" s="512"/>
      <c r="H93" s="513">
        <f t="shared" si="23"/>
        <v>0</v>
      </c>
      <c r="I93" s="542"/>
      <c r="J93" s="514"/>
      <c r="K93" s="515">
        <f t="shared" si="24"/>
        <v>0</v>
      </c>
      <c r="L93" s="535">
        <f t="shared" si="25"/>
        <v>0</v>
      </c>
      <c r="M93" s="511">
        <f t="shared" si="26"/>
        <v>0</v>
      </c>
      <c r="N93" s="617"/>
      <c r="O93" s="462"/>
      <c r="P93" s="462"/>
      <c r="Q93" s="462"/>
      <c r="R93" s="462"/>
      <c r="S93" s="462"/>
    </row>
    <row r="94" spans="1:19" s="490" customFormat="1">
      <c r="A94" s="605"/>
      <c r="B94" s="606"/>
      <c r="C94" s="557"/>
      <c r="D94" s="505"/>
      <c r="E94" s="516">
        <f t="shared" si="22"/>
        <v>0</v>
      </c>
      <c r="F94" s="550"/>
      <c r="G94" s="512"/>
      <c r="H94" s="513">
        <f t="shared" si="23"/>
        <v>0</v>
      </c>
      <c r="I94" s="542"/>
      <c r="J94" s="514"/>
      <c r="K94" s="515">
        <f t="shared" si="24"/>
        <v>0</v>
      </c>
      <c r="L94" s="535">
        <f t="shared" si="25"/>
        <v>0</v>
      </c>
      <c r="M94" s="511">
        <f t="shared" si="26"/>
        <v>0</v>
      </c>
      <c r="N94" s="617"/>
      <c r="O94" s="462"/>
      <c r="P94" s="462"/>
      <c r="Q94" s="462"/>
      <c r="R94" s="462"/>
      <c r="S94" s="462"/>
    </row>
    <row r="95" spans="1:19" s="490" customFormat="1">
      <c r="A95" s="605"/>
      <c r="B95" s="606"/>
      <c r="C95" s="557"/>
      <c r="D95" s="505"/>
      <c r="E95" s="516">
        <f t="shared" si="22"/>
        <v>0</v>
      </c>
      <c r="F95" s="550"/>
      <c r="G95" s="512"/>
      <c r="H95" s="513">
        <f t="shared" si="23"/>
        <v>0</v>
      </c>
      <c r="I95" s="542"/>
      <c r="J95" s="514"/>
      <c r="K95" s="515">
        <f t="shared" si="24"/>
        <v>0</v>
      </c>
      <c r="L95" s="535">
        <f t="shared" si="25"/>
        <v>0</v>
      </c>
      <c r="M95" s="511">
        <f t="shared" si="26"/>
        <v>0</v>
      </c>
      <c r="N95" s="617"/>
      <c r="O95" s="462"/>
      <c r="P95" s="462"/>
      <c r="Q95" s="462"/>
      <c r="R95" s="462"/>
      <c r="S95" s="462"/>
    </row>
    <row r="96" spans="1:19" s="490" customFormat="1">
      <c r="A96" s="937" t="s">
        <v>219</v>
      </c>
      <c r="B96" s="938"/>
      <c r="C96" s="556">
        <f>SUM(C97:C116)</f>
        <v>0</v>
      </c>
      <c r="D96" s="499"/>
      <c r="E96" s="499">
        <f>SUM(E97:E116)</f>
        <v>0</v>
      </c>
      <c r="F96" s="548">
        <f>SUM(F97:F116)</f>
        <v>0</v>
      </c>
      <c r="G96" s="500"/>
      <c r="H96" s="501">
        <f>SUM(H97:H116)</f>
        <v>0</v>
      </c>
      <c r="I96" s="540">
        <f>SUM(I97:I116)</f>
        <v>0</v>
      </c>
      <c r="J96" s="502"/>
      <c r="K96" s="503">
        <f>SUM(K97:K116)</f>
        <v>0</v>
      </c>
      <c r="L96" s="534">
        <f>C96+F96+I96</f>
        <v>0</v>
      </c>
      <c r="M96" s="504">
        <f>E96+H96+K96</f>
        <v>0</v>
      </c>
      <c r="N96" s="618"/>
      <c r="O96" s="462"/>
      <c r="P96" s="462"/>
      <c r="Q96" s="462"/>
      <c r="R96" s="462"/>
      <c r="S96" s="462"/>
    </row>
    <row r="97" spans="1:19" s="490" customFormat="1">
      <c r="A97" s="607"/>
      <c r="B97" s="606"/>
      <c r="C97" s="557"/>
      <c r="D97" s="505"/>
      <c r="E97" s="516">
        <f>C97*D97</f>
        <v>0</v>
      </c>
      <c r="F97" s="550"/>
      <c r="G97" s="512"/>
      <c r="H97" s="513">
        <f>F97*G97</f>
        <v>0</v>
      </c>
      <c r="I97" s="542"/>
      <c r="J97" s="514"/>
      <c r="K97" s="515">
        <f>I97*J97</f>
        <v>0</v>
      </c>
      <c r="L97" s="535">
        <f t="shared" ref="L97" si="27">C97+F97+I97</f>
        <v>0</v>
      </c>
      <c r="M97" s="511">
        <f t="shared" ref="M97" si="28">E97+H97+K97</f>
        <v>0</v>
      </c>
      <c r="N97" s="617"/>
      <c r="O97" s="462"/>
      <c r="P97" s="462"/>
      <c r="Q97" s="462"/>
      <c r="R97" s="462"/>
      <c r="S97" s="462"/>
    </row>
    <row r="98" spans="1:19" s="490" customFormat="1">
      <c r="A98" s="607"/>
      <c r="B98" s="606"/>
      <c r="C98" s="557"/>
      <c r="D98" s="505"/>
      <c r="E98" s="516">
        <f t="shared" ref="E98:E116" si="29">C98*D98</f>
        <v>0</v>
      </c>
      <c r="F98" s="550"/>
      <c r="G98" s="512"/>
      <c r="H98" s="513">
        <f t="shared" ref="H98:H116" si="30">F98*G98</f>
        <v>0</v>
      </c>
      <c r="I98" s="542"/>
      <c r="J98" s="514"/>
      <c r="K98" s="515">
        <f t="shared" ref="K98:K116" si="31">I98*J98</f>
        <v>0</v>
      </c>
      <c r="L98" s="535">
        <f t="shared" ref="L98:L116" si="32">C98+F98+I98</f>
        <v>0</v>
      </c>
      <c r="M98" s="511">
        <f t="shared" ref="M98:M116" si="33">E98+H98+K98</f>
        <v>0</v>
      </c>
      <c r="N98" s="617"/>
      <c r="O98" s="462"/>
      <c r="P98" s="462"/>
      <c r="Q98" s="462"/>
      <c r="R98" s="462"/>
      <c r="S98" s="462"/>
    </row>
    <row r="99" spans="1:19" s="490" customFormat="1">
      <c r="A99" s="607"/>
      <c r="B99" s="606"/>
      <c r="C99" s="557"/>
      <c r="D99" s="505"/>
      <c r="E99" s="516">
        <f t="shared" si="29"/>
        <v>0</v>
      </c>
      <c r="F99" s="550"/>
      <c r="G99" s="512"/>
      <c r="H99" s="513">
        <f t="shared" si="30"/>
        <v>0</v>
      </c>
      <c r="I99" s="542"/>
      <c r="J99" s="514"/>
      <c r="K99" s="515">
        <f t="shared" si="31"/>
        <v>0</v>
      </c>
      <c r="L99" s="535">
        <f t="shared" si="32"/>
        <v>0</v>
      </c>
      <c r="M99" s="511">
        <f t="shared" si="33"/>
        <v>0</v>
      </c>
      <c r="N99" s="617"/>
      <c r="O99" s="462"/>
      <c r="P99" s="462"/>
      <c r="Q99" s="462"/>
      <c r="R99" s="462"/>
      <c r="S99" s="462"/>
    </row>
    <row r="100" spans="1:19" s="490" customFormat="1">
      <c r="A100" s="607"/>
      <c r="B100" s="606"/>
      <c r="C100" s="557"/>
      <c r="D100" s="505"/>
      <c r="E100" s="516">
        <f t="shared" si="29"/>
        <v>0</v>
      </c>
      <c r="F100" s="550"/>
      <c r="G100" s="512"/>
      <c r="H100" s="513">
        <f t="shared" si="30"/>
        <v>0</v>
      </c>
      <c r="I100" s="542"/>
      <c r="J100" s="514"/>
      <c r="K100" s="515">
        <f t="shared" si="31"/>
        <v>0</v>
      </c>
      <c r="L100" s="535">
        <f t="shared" si="32"/>
        <v>0</v>
      </c>
      <c r="M100" s="511">
        <f t="shared" si="33"/>
        <v>0</v>
      </c>
      <c r="N100" s="617"/>
      <c r="O100" s="462"/>
      <c r="P100" s="462"/>
      <c r="Q100" s="462"/>
      <c r="R100" s="462"/>
      <c r="S100" s="462"/>
    </row>
    <row r="101" spans="1:19" s="490" customFormat="1">
      <c r="A101" s="607"/>
      <c r="B101" s="606"/>
      <c r="C101" s="557"/>
      <c r="D101" s="505"/>
      <c r="E101" s="516">
        <f t="shared" si="29"/>
        <v>0</v>
      </c>
      <c r="F101" s="550"/>
      <c r="G101" s="512"/>
      <c r="H101" s="513">
        <f t="shared" si="30"/>
        <v>0</v>
      </c>
      <c r="I101" s="542"/>
      <c r="J101" s="514"/>
      <c r="K101" s="515">
        <f t="shared" si="31"/>
        <v>0</v>
      </c>
      <c r="L101" s="535">
        <f t="shared" si="32"/>
        <v>0</v>
      </c>
      <c r="M101" s="511">
        <f t="shared" si="33"/>
        <v>0</v>
      </c>
      <c r="N101" s="617"/>
      <c r="O101" s="462"/>
      <c r="P101" s="462"/>
      <c r="Q101" s="462"/>
      <c r="R101" s="462"/>
      <c r="S101" s="462"/>
    </row>
    <row r="102" spans="1:19" s="490" customFormat="1">
      <c r="A102" s="607"/>
      <c r="B102" s="606"/>
      <c r="C102" s="557"/>
      <c r="D102" s="505"/>
      <c r="E102" s="516">
        <f t="shared" si="29"/>
        <v>0</v>
      </c>
      <c r="F102" s="550"/>
      <c r="G102" s="512"/>
      <c r="H102" s="513">
        <f t="shared" si="30"/>
        <v>0</v>
      </c>
      <c r="I102" s="542"/>
      <c r="J102" s="514"/>
      <c r="K102" s="515">
        <f t="shared" si="31"/>
        <v>0</v>
      </c>
      <c r="L102" s="535">
        <f t="shared" si="32"/>
        <v>0</v>
      </c>
      <c r="M102" s="511">
        <f t="shared" si="33"/>
        <v>0</v>
      </c>
      <c r="N102" s="617"/>
      <c r="O102" s="462"/>
      <c r="P102" s="462"/>
      <c r="Q102" s="462"/>
      <c r="R102" s="462"/>
      <c r="S102" s="462"/>
    </row>
    <row r="103" spans="1:19" s="490" customFormat="1">
      <c r="A103" s="607"/>
      <c r="B103" s="606"/>
      <c r="C103" s="557"/>
      <c r="D103" s="505"/>
      <c r="E103" s="516">
        <f t="shared" si="29"/>
        <v>0</v>
      </c>
      <c r="F103" s="550"/>
      <c r="G103" s="512"/>
      <c r="H103" s="513">
        <f t="shared" si="30"/>
        <v>0</v>
      </c>
      <c r="I103" s="542"/>
      <c r="J103" s="514"/>
      <c r="K103" s="515">
        <f t="shared" si="31"/>
        <v>0</v>
      </c>
      <c r="L103" s="535">
        <f t="shared" si="32"/>
        <v>0</v>
      </c>
      <c r="M103" s="511">
        <f t="shared" si="33"/>
        <v>0</v>
      </c>
      <c r="N103" s="617"/>
      <c r="O103" s="462"/>
      <c r="P103" s="462"/>
      <c r="Q103" s="462"/>
      <c r="R103" s="462"/>
      <c r="S103" s="462"/>
    </row>
    <row r="104" spans="1:19" s="490" customFormat="1">
      <c r="A104" s="607"/>
      <c r="B104" s="606"/>
      <c r="C104" s="557"/>
      <c r="D104" s="505"/>
      <c r="E104" s="516">
        <f t="shared" si="29"/>
        <v>0</v>
      </c>
      <c r="F104" s="550"/>
      <c r="G104" s="512"/>
      <c r="H104" s="513">
        <f t="shared" si="30"/>
        <v>0</v>
      </c>
      <c r="I104" s="542"/>
      <c r="J104" s="514"/>
      <c r="K104" s="515">
        <f t="shared" si="31"/>
        <v>0</v>
      </c>
      <c r="L104" s="535">
        <f t="shared" si="32"/>
        <v>0</v>
      </c>
      <c r="M104" s="511">
        <f t="shared" si="33"/>
        <v>0</v>
      </c>
      <c r="N104" s="617"/>
      <c r="O104" s="462"/>
      <c r="P104" s="462"/>
      <c r="Q104" s="462"/>
      <c r="R104" s="462"/>
      <c r="S104" s="462"/>
    </row>
    <row r="105" spans="1:19" s="490" customFormat="1">
      <c r="A105" s="607"/>
      <c r="B105" s="606"/>
      <c r="C105" s="557"/>
      <c r="D105" s="505"/>
      <c r="E105" s="516">
        <f t="shared" si="29"/>
        <v>0</v>
      </c>
      <c r="F105" s="550"/>
      <c r="G105" s="512"/>
      <c r="H105" s="513">
        <f t="shared" si="30"/>
        <v>0</v>
      </c>
      <c r="I105" s="542"/>
      <c r="J105" s="514"/>
      <c r="K105" s="515">
        <f t="shared" si="31"/>
        <v>0</v>
      </c>
      <c r="L105" s="535">
        <f t="shared" si="32"/>
        <v>0</v>
      </c>
      <c r="M105" s="511">
        <f t="shared" si="33"/>
        <v>0</v>
      </c>
      <c r="N105" s="617"/>
      <c r="O105" s="462"/>
      <c r="P105" s="462"/>
      <c r="Q105" s="462"/>
      <c r="R105" s="462"/>
      <c r="S105" s="462"/>
    </row>
    <row r="106" spans="1:19" s="490" customFormat="1">
      <c r="A106" s="607"/>
      <c r="B106" s="606"/>
      <c r="C106" s="557"/>
      <c r="D106" s="505"/>
      <c r="E106" s="516">
        <f t="shared" si="29"/>
        <v>0</v>
      </c>
      <c r="F106" s="550"/>
      <c r="G106" s="512"/>
      <c r="H106" s="513">
        <f t="shared" si="30"/>
        <v>0</v>
      </c>
      <c r="I106" s="542"/>
      <c r="J106" s="514"/>
      <c r="K106" s="515">
        <f t="shared" si="31"/>
        <v>0</v>
      </c>
      <c r="L106" s="535">
        <f t="shared" si="32"/>
        <v>0</v>
      </c>
      <c r="M106" s="511">
        <f t="shared" si="33"/>
        <v>0</v>
      </c>
      <c r="N106" s="617"/>
      <c r="O106" s="462"/>
      <c r="P106" s="462"/>
      <c r="Q106" s="462"/>
      <c r="R106" s="462"/>
      <c r="S106" s="462"/>
    </row>
    <row r="107" spans="1:19" s="490" customFormat="1">
      <c r="A107" s="607"/>
      <c r="B107" s="606"/>
      <c r="C107" s="557"/>
      <c r="D107" s="505"/>
      <c r="E107" s="516">
        <f t="shared" si="29"/>
        <v>0</v>
      </c>
      <c r="F107" s="550"/>
      <c r="G107" s="512"/>
      <c r="H107" s="513">
        <f t="shared" si="30"/>
        <v>0</v>
      </c>
      <c r="I107" s="542"/>
      <c r="J107" s="514"/>
      <c r="K107" s="515">
        <f t="shared" si="31"/>
        <v>0</v>
      </c>
      <c r="L107" s="535">
        <f t="shared" si="32"/>
        <v>0</v>
      </c>
      <c r="M107" s="511">
        <f t="shared" si="33"/>
        <v>0</v>
      </c>
      <c r="N107" s="617"/>
      <c r="O107" s="462"/>
      <c r="P107" s="462"/>
      <c r="Q107" s="462"/>
      <c r="R107" s="462"/>
      <c r="S107" s="462"/>
    </row>
    <row r="108" spans="1:19" s="490" customFormat="1">
      <c r="A108" s="607"/>
      <c r="B108" s="606"/>
      <c r="C108" s="557"/>
      <c r="D108" s="505"/>
      <c r="E108" s="516">
        <f t="shared" si="29"/>
        <v>0</v>
      </c>
      <c r="F108" s="550"/>
      <c r="G108" s="512"/>
      <c r="H108" s="513">
        <f t="shared" si="30"/>
        <v>0</v>
      </c>
      <c r="I108" s="542"/>
      <c r="J108" s="514"/>
      <c r="K108" s="515">
        <f t="shared" si="31"/>
        <v>0</v>
      </c>
      <c r="L108" s="535">
        <f t="shared" si="32"/>
        <v>0</v>
      </c>
      <c r="M108" s="511">
        <f t="shared" si="33"/>
        <v>0</v>
      </c>
      <c r="N108" s="617"/>
      <c r="O108" s="462"/>
      <c r="P108" s="462"/>
      <c r="Q108" s="462"/>
      <c r="R108" s="462"/>
      <c r="S108" s="462"/>
    </row>
    <row r="109" spans="1:19" s="490" customFormat="1">
      <c r="A109" s="607"/>
      <c r="B109" s="606"/>
      <c r="C109" s="557"/>
      <c r="D109" s="505"/>
      <c r="E109" s="516">
        <f t="shared" si="29"/>
        <v>0</v>
      </c>
      <c r="F109" s="550"/>
      <c r="G109" s="512"/>
      <c r="H109" s="513">
        <f t="shared" si="30"/>
        <v>0</v>
      </c>
      <c r="I109" s="542"/>
      <c r="J109" s="514"/>
      <c r="K109" s="515">
        <f t="shared" si="31"/>
        <v>0</v>
      </c>
      <c r="L109" s="535">
        <f t="shared" si="32"/>
        <v>0</v>
      </c>
      <c r="M109" s="511">
        <f t="shared" si="33"/>
        <v>0</v>
      </c>
      <c r="N109" s="617"/>
      <c r="O109" s="462"/>
      <c r="P109" s="462"/>
      <c r="Q109" s="462"/>
      <c r="R109" s="462"/>
      <c r="S109" s="462"/>
    </row>
    <row r="110" spans="1:19" s="490" customFormat="1">
      <c r="A110" s="607"/>
      <c r="B110" s="606"/>
      <c r="C110" s="557"/>
      <c r="D110" s="505"/>
      <c r="E110" s="516">
        <f t="shared" si="29"/>
        <v>0</v>
      </c>
      <c r="F110" s="550"/>
      <c r="G110" s="512"/>
      <c r="H110" s="513">
        <f t="shared" si="30"/>
        <v>0</v>
      </c>
      <c r="I110" s="542"/>
      <c r="J110" s="514"/>
      <c r="K110" s="515">
        <f t="shared" si="31"/>
        <v>0</v>
      </c>
      <c r="L110" s="535">
        <f t="shared" si="32"/>
        <v>0</v>
      </c>
      <c r="M110" s="511">
        <f t="shared" si="33"/>
        <v>0</v>
      </c>
      <c r="N110" s="617"/>
      <c r="O110" s="462"/>
      <c r="P110" s="462"/>
      <c r="Q110" s="462"/>
      <c r="R110" s="462"/>
      <c r="S110" s="462"/>
    </row>
    <row r="111" spans="1:19" s="490" customFormat="1">
      <c r="A111" s="607"/>
      <c r="B111" s="606"/>
      <c r="C111" s="557"/>
      <c r="D111" s="505"/>
      <c r="E111" s="516">
        <f t="shared" si="29"/>
        <v>0</v>
      </c>
      <c r="F111" s="550"/>
      <c r="G111" s="512"/>
      <c r="H111" s="513">
        <f t="shared" si="30"/>
        <v>0</v>
      </c>
      <c r="I111" s="542"/>
      <c r="J111" s="514"/>
      <c r="K111" s="515">
        <f t="shared" si="31"/>
        <v>0</v>
      </c>
      <c r="L111" s="535">
        <f t="shared" si="32"/>
        <v>0</v>
      </c>
      <c r="M111" s="511">
        <f t="shared" si="33"/>
        <v>0</v>
      </c>
      <c r="N111" s="617"/>
      <c r="O111" s="462"/>
      <c r="P111" s="462"/>
      <c r="Q111" s="462"/>
      <c r="R111" s="462"/>
      <c r="S111" s="462"/>
    </row>
    <row r="112" spans="1:19" s="490" customFormat="1">
      <c r="A112" s="607"/>
      <c r="B112" s="606"/>
      <c r="C112" s="557"/>
      <c r="D112" s="505"/>
      <c r="E112" s="516">
        <f t="shared" si="29"/>
        <v>0</v>
      </c>
      <c r="F112" s="550"/>
      <c r="G112" s="512"/>
      <c r="H112" s="513">
        <f t="shared" si="30"/>
        <v>0</v>
      </c>
      <c r="I112" s="542"/>
      <c r="J112" s="514"/>
      <c r="K112" s="515">
        <f t="shared" si="31"/>
        <v>0</v>
      </c>
      <c r="L112" s="535">
        <f t="shared" si="32"/>
        <v>0</v>
      </c>
      <c r="M112" s="511">
        <f t="shared" si="33"/>
        <v>0</v>
      </c>
      <c r="N112" s="617"/>
      <c r="O112" s="462"/>
      <c r="P112" s="462"/>
      <c r="Q112" s="462"/>
      <c r="R112" s="462"/>
      <c r="S112" s="462"/>
    </row>
    <row r="113" spans="1:19" s="490" customFormat="1">
      <c r="A113" s="607"/>
      <c r="B113" s="606"/>
      <c r="C113" s="557"/>
      <c r="D113" s="505"/>
      <c r="E113" s="516">
        <f t="shared" si="29"/>
        <v>0</v>
      </c>
      <c r="F113" s="550"/>
      <c r="G113" s="512"/>
      <c r="H113" s="513">
        <f t="shared" si="30"/>
        <v>0</v>
      </c>
      <c r="I113" s="542"/>
      <c r="J113" s="514"/>
      <c r="K113" s="515">
        <f t="shared" si="31"/>
        <v>0</v>
      </c>
      <c r="L113" s="535">
        <f t="shared" si="32"/>
        <v>0</v>
      </c>
      <c r="M113" s="511">
        <f t="shared" si="33"/>
        <v>0</v>
      </c>
      <c r="N113" s="617"/>
      <c r="O113" s="462"/>
      <c r="P113" s="462"/>
      <c r="Q113" s="462"/>
      <c r="R113" s="462"/>
      <c r="S113" s="462"/>
    </row>
    <row r="114" spans="1:19" s="490" customFormat="1">
      <c r="A114" s="607"/>
      <c r="B114" s="606"/>
      <c r="C114" s="557"/>
      <c r="D114" s="505"/>
      <c r="E114" s="516">
        <f t="shared" si="29"/>
        <v>0</v>
      </c>
      <c r="F114" s="550"/>
      <c r="G114" s="512"/>
      <c r="H114" s="513">
        <f t="shared" si="30"/>
        <v>0</v>
      </c>
      <c r="I114" s="542"/>
      <c r="J114" s="514"/>
      <c r="K114" s="515">
        <f t="shared" si="31"/>
        <v>0</v>
      </c>
      <c r="L114" s="535">
        <f t="shared" si="32"/>
        <v>0</v>
      </c>
      <c r="M114" s="511">
        <f t="shared" si="33"/>
        <v>0</v>
      </c>
      <c r="N114" s="617"/>
      <c r="O114" s="462"/>
      <c r="P114" s="462"/>
      <c r="Q114" s="462"/>
      <c r="R114" s="462"/>
      <c r="S114" s="462"/>
    </row>
    <row r="115" spans="1:19" s="490" customFormat="1">
      <c r="A115" s="607"/>
      <c r="B115" s="606"/>
      <c r="C115" s="557"/>
      <c r="D115" s="505"/>
      <c r="E115" s="516">
        <f t="shared" si="29"/>
        <v>0</v>
      </c>
      <c r="F115" s="550"/>
      <c r="G115" s="512"/>
      <c r="H115" s="513">
        <f t="shared" si="30"/>
        <v>0</v>
      </c>
      <c r="I115" s="542"/>
      <c r="J115" s="514"/>
      <c r="K115" s="515">
        <f t="shared" si="31"/>
        <v>0</v>
      </c>
      <c r="L115" s="535">
        <f t="shared" si="32"/>
        <v>0</v>
      </c>
      <c r="M115" s="511">
        <f t="shared" si="33"/>
        <v>0</v>
      </c>
      <c r="N115" s="617"/>
      <c r="O115" s="462"/>
      <c r="P115" s="462"/>
      <c r="Q115" s="462"/>
      <c r="R115" s="462"/>
      <c r="S115" s="462"/>
    </row>
    <row r="116" spans="1:19" s="490" customFormat="1">
      <c r="A116" s="607"/>
      <c r="B116" s="606"/>
      <c r="C116" s="557"/>
      <c r="D116" s="505"/>
      <c r="E116" s="516">
        <f t="shared" si="29"/>
        <v>0</v>
      </c>
      <c r="F116" s="550"/>
      <c r="G116" s="512"/>
      <c r="H116" s="513">
        <f t="shared" si="30"/>
        <v>0</v>
      </c>
      <c r="I116" s="542"/>
      <c r="J116" s="514"/>
      <c r="K116" s="515">
        <f t="shared" si="31"/>
        <v>0</v>
      </c>
      <c r="L116" s="535">
        <f t="shared" si="32"/>
        <v>0</v>
      </c>
      <c r="M116" s="511">
        <f t="shared" si="33"/>
        <v>0</v>
      </c>
      <c r="N116" s="617"/>
      <c r="O116" s="462"/>
      <c r="P116" s="462"/>
      <c r="Q116" s="462"/>
      <c r="R116" s="462"/>
      <c r="S116" s="462"/>
    </row>
    <row r="117" spans="1:19" s="490" customFormat="1">
      <c r="A117" s="937" t="s">
        <v>217</v>
      </c>
      <c r="B117" s="938"/>
      <c r="C117" s="556">
        <f>SUM(C118:C137)</f>
        <v>0</v>
      </c>
      <c r="D117" s="499"/>
      <c r="E117" s="499">
        <f>SUM(E118:E137)</f>
        <v>0</v>
      </c>
      <c r="F117" s="548">
        <f>SUM(F118:F137)</f>
        <v>0</v>
      </c>
      <c r="G117" s="500"/>
      <c r="H117" s="501">
        <f>SUM(H118:H137)</f>
        <v>0</v>
      </c>
      <c r="I117" s="540">
        <f>SUM(I118:I137)</f>
        <v>0</v>
      </c>
      <c r="J117" s="502"/>
      <c r="K117" s="503">
        <f>SUM(K118:K137)</f>
        <v>0</v>
      </c>
      <c r="L117" s="534">
        <f>C117+F117+I117</f>
        <v>0</v>
      </c>
      <c r="M117" s="504">
        <f>E117+H117+K117</f>
        <v>0</v>
      </c>
      <c r="N117" s="618"/>
      <c r="O117" s="462"/>
      <c r="P117" s="462"/>
      <c r="Q117" s="462"/>
      <c r="R117" s="462"/>
      <c r="S117" s="462"/>
    </row>
    <row r="118" spans="1:19" s="490" customFormat="1">
      <c r="A118" s="605"/>
      <c r="B118" s="606"/>
      <c r="C118" s="557"/>
      <c r="D118" s="505"/>
      <c r="E118" s="516">
        <f>C118*D118</f>
        <v>0</v>
      </c>
      <c r="F118" s="550"/>
      <c r="G118" s="512"/>
      <c r="H118" s="513">
        <f>F118*G118</f>
        <v>0</v>
      </c>
      <c r="I118" s="542"/>
      <c r="J118" s="514"/>
      <c r="K118" s="515">
        <f>I118*J118</f>
        <v>0</v>
      </c>
      <c r="L118" s="535">
        <f t="shared" ref="L118" si="34">C118+F118+I118</f>
        <v>0</v>
      </c>
      <c r="M118" s="511">
        <f t="shared" ref="M118" si="35">E118+H118+K118</f>
        <v>0</v>
      </c>
      <c r="N118" s="617"/>
      <c r="O118" s="462"/>
      <c r="P118" s="462"/>
      <c r="Q118" s="462"/>
      <c r="R118" s="462"/>
      <c r="S118" s="462"/>
    </row>
    <row r="119" spans="1:19" s="490" customFormat="1">
      <c r="A119" s="605"/>
      <c r="B119" s="606"/>
      <c r="C119" s="557"/>
      <c r="D119" s="505"/>
      <c r="E119" s="516">
        <f t="shared" ref="E119:E137" si="36">C119*D119</f>
        <v>0</v>
      </c>
      <c r="F119" s="550"/>
      <c r="G119" s="512"/>
      <c r="H119" s="513">
        <f t="shared" ref="H119:H137" si="37">F119*G119</f>
        <v>0</v>
      </c>
      <c r="I119" s="542"/>
      <c r="J119" s="514"/>
      <c r="K119" s="515">
        <f t="shared" ref="K119:K137" si="38">I119*J119</f>
        <v>0</v>
      </c>
      <c r="L119" s="535">
        <f t="shared" ref="L119:L137" si="39">C119+F119+I119</f>
        <v>0</v>
      </c>
      <c r="M119" s="511">
        <f t="shared" ref="M119:M137" si="40">E119+H119+K119</f>
        <v>0</v>
      </c>
      <c r="N119" s="617"/>
      <c r="O119" s="462"/>
      <c r="P119" s="462"/>
      <c r="Q119" s="462"/>
      <c r="R119" s="462"/>
      <c r="S119" s="462"/>
    </row>
    <row r="120" spans="1:19" s="490" customFormat="1">
      <c r="A120" s="605"/>
      <c r="B120" s="606"/>
      <c r="C120" s="557"/>
      <c r="D120" s="505"/>
      <c r="E120" s="516">
        <f t="shared" si="36"/>
        <v>0</v>
      </c>
      <c r="F120" s="550"/>
      <c r="G120" s="512"/>
      <c r="H120" s="513">
        <f t="shared" si="37"/>
        <v>0</v>
      </c>
      <c r="I120" s="542"/>
      <c r="J120" s="514"/>
      <c r="K120" s="515">
        <f t="shared" si="38"/>
        <v>0</v>
      </c>
      <c r="L120" s="535">
        <f t="shared" si="39"/>
        <v>0</v>
      </c>
      <c r="M120" s="511">
        <f t="shared" si="40"/>
        <v>0</v>
      </c>
      <c r="N120" s="617"/>
      <c r="O120" s="462"/>
      <c r="P120" s="462"/>
      <c r="Q120" s="462"/>
      <c r="R120" s="462"/>
      <c r="S120" s="462"/>
    </row>
    <row r="121" spans="1:19" s="490" customFormat="1" ht="13.5" customHeight="1">
      <c r="A121" s="605"/>
      <c r="B121" s="606"/>
      <c r="C121" s="557"/>
      <c r="D121" s="505"/>
      <c r="E121" s="516">
        <f t="shared" si="36"/>
        <v>0</v>
      </c>
      <c r="F121" s="550"/>
      <c r="G121" s="512"/>
      <c r="H121" s="513">
        <f t="shared" si="37"/>
        <v>0</v>
      </c>
      <c r="I121" s="542"/>
      <c r="J121" s="514"/>
      <c r="K121" s="515">
        <f t="shared" si="38"/>
        <v>0</v>
      </c>
      <c r="L121" s="535">
        <f t="shared" si="39"/>
        <v>0</v>
      </c>
      <c r="M121" s="511">
        <f t="shared" si="40"/>
        <v>0</v>
      </c>
      <c r="N121" s="617"/>
      <c r="O121" s="462"/>
      <c r="P121" s="462"/>
      <c r="Q121" s="462"/>
      <c r="R121" s="462"/>
      <c r="S121" s="462"/>
    </row>
    <row r="122" spans="1:19" s="490" customFormat="1" ht="13.5" customHeight="1">
      <c r="A122" s="605"/>
      <c r="B122" s="606"/>
      <c r="C122" s="557"/>
      <c r="D122" s="505"/>
      <c r="E122" s="516">
        <f t="shared" si="36"/>
        <v>0</v>
      </c>
      <c r="F122" s="550"/>
      <c r="G122" s="512"/>
      <c r="H122" s="513">
        <f t="shared" si="37"/>
        <v>0</v>
      </c>
      <c r="I122" s="542"/>
      <c r="J122" s="514"/>
      <c r="K122" s="515">
        <f t="shared" si="38"/>
        <v>0</v>
      </c>
      <c r="L122" s="535">
        <f t="shared" si="39"/>
        <v>0</v>
      </c>
      <c r="M122" s="511">
        <f t="shared" si="40"/>
        <v>0</v>
      </c>
      <c r="N122" s="617"/>
      <c r="O122" s="462"/>
      <c r="P122" s="462"/>
      <c r="Q122" s="462"/>
      <c r="R122" s="462"/>
      <c r="S122" s="462"/>
    </row>
    <row r="123" spans="1:19" s="490" customFormat="1" ht="13.5" customHeight="1">
      <c r="A123" s="605"/>
      <c r="B123" s="606"/>
      <c r="C123" s="557"/>
      <c r="D123" s="505"/>
      <c r="E123" s="516">
        <f t="shared" si="36"/>
        <v>0</v>
      </c>
      <c r="F123" s="550"/>
      <c r="G123" s="512"/>
      <c r="H123" s="513">
        <f t="shared" si="37"/>
        <v>0</v>
      </c>
      <c r="I123" s="542"/>
      <c r="J123" s="514"/>
      <c r="K123" s="515">
        <f t="shared" si="38"/>
        <v>0</v>
      </c>
      <c r="L123" s="535">
        <f t="shared" si="39"/>
        <v>0</v>
      </c>
      <c r="M123" s="511">
        <f t="shared" si="40"/>
        <v>0</v>
      </c>
      <c r="N123" s="617"/>
      <c r="O123" s="462"/>
      <c r="P123" s="462"/>
      <c r="Q123" s="462"/>
      <c r="R123" s="462"/>
      <c r="S123" s="462"/>
    </row>
    <row r="124" spans="1:19" s="490" customFormat="1" ht="13.5" customHeight="1">
      <c r="A124" s="605"/>
      <c r="B124" s="606"/>
      <c r="C124" s="557"/>
      <c r="D124" s="505"/>
      <c r="E124" s="516">
        <f t="shared" si="36"/>
        <v>0</v>
      </c>
      <c r="F124" s="550"/>
      <c r="G124" s="512"/>
      <c r="H124" s="513">
        <f t="shared" si="37"/>
        <v>0</v>
      </c>
      <c r="I124" s="542"/>
      <c r="J124" s="514"/>
      <c r="K124" s="515">
        <f t="shared" si="38"/>
        <v>0</v>
      </c>
      <c r="L124" s="535">
        <f t="shared" si="39"/>
        <v>0</v>
      </c>
      <c r="M124" s="511">
        <f t="shared" si="40"/>
        <v>0</v>
      </c>
      <c r="N124" s="617"/>
      <c r="O124" s="462"/>
      <c r="P124" s="462"/>
      <c r="Q124" s="462"/>
      <c r="R124" s="462"/>
      <c r="S124" s="462"/>
    </row>
    <row r="125" spans="1:19" s="490" customFormat="1" ht="13.5" customHeight="1">
      <c r="A125" s="605"/>
      <c r="B125" s="606"/>
      <c r="C125" s="557"/>
      <c r="D125" s="505"/>
      <c r="E125" s="516">
        <f t="shared" si="36"/>
        <v>0</v>
      </c>
      <c r="F125" s="550"/>
      <c r="G125" s="512"/>
      <c r="H125" s="513">
        <f t="shared" si="37"/>
        <v>0</v>
      </c>
      <c r="I125" s="542"/>
      <c r="J125" s="514"/>
      <c r="K125" s="515">
        <f t="shared" si="38"/>
        <v>0</v>
      </c>
      <c r="L125" s="535">
        <f t="shared" si="39"/>
        <v>0</v>
      </c>
      <c r="M125" s="511">
        <f t="shared" si="40"/>
        <v>0</v>
      </c>
      <c r="N125" s="617"/>
      <c r="O125" s="462"/>
      <c r="P125" s="462"/>
      <c r="Q125" s="462"/>
      <c r="R125" s="462"/>
      <c r="S125" s="462"/>
    </row>
    <row r="126" spans="1:19" s="490" customFormat="1" ht="13.5" customHeight="1">
      <c r="A126" s="605"/>
      <c r="B126" s="606"/>
      <c r="C126" s="557"/>
      <c r="D126" s="505"/>
      <c r="E126" s="516">
        <f t="shared" si="36"/>
        <v>0</v>
      </c>
      <c r="F126" s="550"/>
      <c r="G126" s="512"/>
      <c r="H126" s="513">
        <f t="shared" si="37"/>
        <v>0</v>
      </c>
      <c r="I126" s="542"/>
      <c r="J126" s="514"/>
      <c r="K126" s="515">
        <f t="shared" si="38"/>
        <v>0</v>
      </c>
      <c r="L126" s="535">
        <f t="shared" si="39"/>
        <v>0</v>
      </c>
      <c r="M126" s="511">
        <f t="shared" si="40"/>
        <v>0</v>
      </c>
      <c r="N126" s="617"/>
      <c r="O126" s="462"/>
      <c r="P126" s="462"/>
      <c r="Q126" s="462"/>
      <c r="R126" s="462"/>
      <c r="S126" s="462"/>
    </row>
    <row r="127" spans="1:19" s="490" customFormat="1" ht="13.5" customHeight="1">
      <c r="A127" s="605"/>
      <c r="B127" s="606"/>
      <c r="C127" s="557"/>
      <c r="D127" s="505"/>
      <c r="E127" s="516">
        <f t="shared" si="36"/>
        <v>0</v>
      </c>
      <c r="F127" s="550"/>
      <c r="G127" s="512"/>
      <c r="H127" s="513">
        <f t="shared" si="37"/>
        <v>0</v>
      </c>
      <c r="I127" s="542"/>
      <c r="J127" s="514"/>
      <c r="K127" s="515">
        <f t="shared" si="38"/>
        <v>0</v>
      </c>
      <c r="L127" s="535">
        <f t="shared" si="39"/>
        <v>0</v>
      </c>
      <c r="M127" s="511">
        <f t="shared" si="40"/>
        <v>0</v>
      </c>
      <c r="N127" s="617"/>
      <c r="O127" s="462"/>
      <c r="P127" s="462"/>
      <c r="Q127" s="462"/>
      <c r="R127" s="462"/>
      <c r="S127" s="462"/>
    </row>
    <row r="128" spans="1:19" s="490" customFormat="1">
      <c r="A128" s="605"/>
      <c r="B128" s="606"/>
      <c r="C128" s="557"/>
      <c r="D128" s="505"/>
      <c r="E128" s="516">
        <f t="shared" si="36"/>
        <v>0</v>
      </c>
      <c r="F128" s="550"/>
      <c r="G128" s="512"/>
      <c r="H128" s="513">
        <f t="shared" si="37"/>
        <v>0</v>
      </c>
      <c r="I128" s="542"/>
      <c r="J128" s="514"/>
      <c r="K128" s="515">
        <f t="shared" si="38"/>
        <v>0</v>
      </c>
      <c r="L128" s="535">
        <f t="shared" si="39"/>
        <v>0</v>
      </c>
      <c r="M128" s="511">
        <f t="shared" si="40"/>
        <v>0</v>
      </c>
      <c r="N128" s="617"/>
      <c r="O128" s="462"/>
      <c r="P128" s="462"/>
      <c r="Q128" s="462"/>
      <c r="R128" s="462"/>
      <c r="S128" s="462"/>
    </row>
    <row r="129" spans="1:19" s="490" customFormat="1">
      <c r="A129" s="605"/>
      <c r="B129" s="606"/>
      <c r="C129" s="557"/>
      <c r="D129" s="505"/>
      <c r="E129" s="516">
        <f t="shared" si="36"/>
        <v>0</v>
      </c>
      <c r="F129" s="550"/>
      <c r="G129" s="512"/>
      <c r="H129" s="513">
        <f t="shared" si="37"/>
        <v>0</v>
      </c>
      <c r="I129" s="542"/>
      <c r="J129" s="514"/>
      <c r="K129" s="515">
        <f t="shared" si="38"/>
        <v>0</v>
      </c>
      <c r="L129" s="535">
        <f t="shared" si="39"/>
        <v>0</v>
      </c>
      <c r="M129" s="511">
        <f t="shared" si="40"/>
        <v>0</v>
      </c>
      <c r="N129" s="617"/>
      <c r="O129" s="462"/>
      <c r="P129" s="462"/>
      <c r="Q129" s="462"/>
      <c r="R129" s="462"/>
      <c r="S129" s="462"/>
    </row>
    <row r="130" spans="1:19" s="490" customFormat="1">
      <c r="A130" s="605"/>
      <c r="B130" s="606"/>
      <c r="C130" s="557"/>
      <c r="D130" s="505"/>
      <c r="E130" s="516">
        <f t="shared" si="36"/>
        <v>0</v>
      </c>
      <c r="F130" s="550"/>
      <c r="G130" s="512"/>
      <c r="H130" s="513">
        <f t="shared" si="37"/>
        <v>0</v>
      </c>
      <c r="I130" s="542"/>
      <c r="J130" s="514"/>
      <c r="K130" s="515">
        <f t="shared" si="38"/>
        <v>0</v>
      </c>
      <c r="L130" s="535">
        <f t="shared" si="39"/>
        <v>0</v>
      </c>
      <c r="M130" s="511">
        <f t="shared" si="40"/>
        <v>0</v>
      </c>
      <c r="N130" s="617"/>
      <c r="O130" s="462"/>
      <c r="P130" s="462"/>
      <c r="Q130" s="462"/>
      <c r="R130" s="462"/>
      <c r="S130" s="462"/>
    </row>
    <row r="131" spans="1:19" s="490" customFormat="1">
      <c r="A131" s="605"/>
      <c r="B131" s="606"/>
      <c r="C131" s="557"/>
      <c r="D131" s="505"/>
      <c r="E131" s="516">
        <f t="shared" si="36"/>
        <v>0</v>
      </c>
      <c r="F131" s="550"/>
      <c r="G131" s="512"/>
      <c r="H131" s="513">
        <f t="shared" si="37"/>
        <v>0</v>
      </c>
      <c r="I131" s="542"/>
      <c r="J131" s="514"/>
      <c r="K131" s="515">
        <f t="shared" si="38"/>
        <v>0</v>
      </c>
      <c r="L131" s="535">
        <f t="shared" si="39"/>
        <v>0</v>
      </c>
      <c r="M131" s="511">
        <f t="shared" si="40"/>
        <v>0</v>
      </c>
      <c r="N131" s="617"/>
      <c r="O131" s="462"/>
      <c r="P131" s="462"/>
      <c r="Q131" s="462"/>
      <c r="R131" s="462"/>
      <c r="S131" s="462"/>
    </row>
    <row r="132" spans="1:19" s="490" customFormat="1">
      <c r="A132" s="605"/>
      <c r="B132" s="606"/>
      <c r="C132" s="557"/>
      <c r="D132" s="505"/>
      <c r="E132" s="516">
        <f t="shared" si="36"/>
        <v>0</v>
      </c>
      <c r="F132" s="550"/>
      <c r="G132" s="512"/>
      <c r="H132" s="513">
        <f t="shared" si="37"/>
        <v>0</v>
      </c>
      <c r="I132" s="542"/>
      <c r="J132" s="514"/>
      <c r="K132" s="515">
        <f t="shared" si="38"/>
        <v>0</v>
      </c>
      <c r="L132" s="535">
        <f t="shared" si="39"/>
        <v>0</v>
      </c>
      <c r="M132" s="511">
        <f t="shared" si="40"/>
        <v>0</v>
      </c>
      <c r="N132" s="617"/>
      <c r="O132" s="462"/>
      <c r="P132" s="462"/>
      <c r="Q132" s="462"/>
      <c r="R132" s="462"/>
      <c r="S132" s="462"/>
    </row>
    <row r="133" spans="1:19" s="490" customFormat="1">
      <c r="A133" s="605"/>
      <c r="B133" s="606"/>
      <c r="C133" s="557"/>
      <c r="D133" s="505"/>
      <c r="E133" s="516">
        <f t="shared" si="36"/>
        <v>0</v>
      </c>
      <c r="F133" s="550"/>
      <c r="G133" s="512"/>
      <c r="H133" s="513">
        <f t="shared" si="37"/>
        <v>0</v>
      </c>
      <c r="I133" s="542"/>
      <c r="J133" s="514"/>
      <c r="K133" s="515">
        <f t="shared" si="38"/>
        <v>0</v>
      </c>
      <c r="L133" s="535">
        <f t="shared" si="39"/>
        <v>0</v>
      </c>
      <c r="M133" s="511">
        <f t="shared" si="40"/>
        <v>0</v>
      </c>
      <c r="N133" s="617"/>
      <c r="O133" s="462"/>
      <c r="P133" s="462"/>
      <c r="Q133" s="462"/>
      <c r="R133" s="462"/>
      <c r="S133" s="462"/>
    </row>
    <row r="134" spans="1:19" s="490" customFormat="1">
      <c r="A134" s="605"/>
      <c r="B134" s="606"/>
      <c r="C134" s="557"/>
      <c r="D134" s="505"/>
      <c r="E134" s="516">
        <f t="shared" si="36"/>
        <v>0</v>
      </c>
      <c r="F134" s="550"/>
      <c r="G134" s="512"/>
      <c r="H134" s="513">
        <f t="shared" si="37"/>
        <v>0</v>
      </c>
      <c r="I134" s="542"/>
      <c r="J134" s="514"/>
      <c r="K134" s="515">
        <f t="shared" si="38"/>
        <v>0</v>
      </c>
      <c r="L134" s="535">
        <f t="shared" si="39"/>
        <v>0</v>
      </c>
      <c r="M134" s="511">
        <f t="shared" si="40"/>
        <v>0</v>
      </c>
      <c r="N134" s="617"/>
      <c r="O134" s="462"/>
      <c r="P134" s="462"/>
      <c r="Q134" s="462"/>
      <c r="R134" s="462"/>
      <c r="S134" s="462"/>
    </row>
    <row r="135" spans="1:19" s="490" customFormat="1">
      <c r="A135" s="605"/>
      <c r="B135" s="606"/>
      <c r="C135" s="557"/>
      <c r="D135" s="505"/>
      <c r="E135" s="516">
        <f t="shared" si="36"/>
        <v>0</v>
      </c>
      <c r="F135" s="550"/>
      <c r="G135" s="512"/>
      <c r="H135" s="513">
        <f t="shared" si="37"/>
        <v>0</v>
      </c>
      <c r="I135" s="542"/>
      <c r="J135" s="514"/>
      <c r="K135" s="515">
        <f t="shared" si="38"/>
        <v>0</v>
      </c>
      <c r="L135" s="535">
        <f t="shared" si="39"/>
        <v>0</v>
      </c>
      <c r="M135" s="511">
        <f t="shared" si="40"/>
        <v>0</v>
      </c>
      <c r="N135" s="617"/>
      <c r="O135" s="462"/>
      <c r="P135" s="462"/>
      <c r="Q135" s="462"/>
      <c r="R135" s="462"/>
      <c r="S135" s="462"/>
    </row>
    <row r="136" spans="1:19" s="490" customFormat="1">
      <c r="A136" s="605"/>
      <c r="B136" s="606"/>
      <c r="C136" s="557"/>
      <c r="D136" s="505"/>
      <c r="E136" s="516">
        <f t="shared" si="36"/>
        <v>0</v>
      </c>
      <c r="F136" s="550"/>
      <c r="G136" s="512"/>
      <c r="H136" s="513">
        <f t="shared" si="37"/>
        <v>0</v>
      </c>
      <c r="I136" s="542"/>
      <c r="J136" s="514"/>
      <c r="K136" s="515">
        <f t="shared" si="38"/>
        <v>0</v>
      </c>
      <c r="L136" s="535">
        <f t="shared" si="39"/>
        <v>0</v>
      </c>
      <c r="M136" s="511">
        <f t="shared" si="40"/>
        <v>0</v>
      </c>
      <c r="N136" s="617"/>
      <c r="O136" s="462"/>
      <c r="P136" s="462"/>
      <c r="Q136" s="462"/>
      <c r="R136" s="462"/>
      <c r="S136" s="462"/>
    </row>
    <row r="137" spans="1:19" s="490" customFormat="1">
      <c r="A137" s="605"/>
      <c r="B137" s="606"/>
      <c r="C137" s="557"/>
      <c r="D137" s="505"/>
      <c r="E137" s="516">
        <f t="shared" si="36"/>
        <v>0</v>
      </c>
      <c r="F137" s="550"/>
      <c r="G137" s="512"/>
      <c r="H137" s="513">
        <f t="shared" si="37"/>
        <v>0</v>
      </c>
      <c r="I137" s="542"/>
      <c r="J137" s="514"/>
      <c r="K137" s="515">
        <f t="shared" si="38"/>
        <v>0</v>
      </c>
      <c r="L137" s="535">
        <f t="shared" si="39"/>
        <v>0</v>
      </c>
      <c r="M137" s="511">
        <f t="shared" si="40"/>
        <v>0</v>
      </c>
      <c r="N137" s="617"/>
      <c r="O137" s="462"/>
      <c r="P137" s="462"/>
      <c r="Q137" s="462"/>
      <c r="R137" s="462"/>
      <c r="S137" s="462"/>
    </row>
    <row r="138" spans="1:19" s="490" customFormat="1">
      <c r="A138" s="937" t="s">
        <v>218</v>
      </c>
      <c r="B138" s="938"/>
      <c r="C138" s="556">
        <f>SUM(C139:C158)</f>
        <v>0</v>
      </c>
      <c r="D138" s="499"/>
      <c r="E138" s="499">
        <f>SUM(E139:E158)</f>
        <v>0</v>
      </c>
      <c r="F138" s="548">
        <f>SUM(F139:F158)</f>
        <v>0</v>
      </c>
      <c r="G138" s="500"/>
      <c r="H138" s="501">
        <f>SUM(H139:H158)</f>
        <v>0</v>
      </c>
      <c r="I138" s="540">
        <f>SUM(I139:I158)</f>
        <v>0</v>
      </c>
      <c r="J138" s="502"/>
      <c r="K138" s="503">
        <f>SUM(K139:K158)</f>
        <v>0</v>
      </c>
      <c r="L138" s="534">
        <f>C138+F138+I138</f>
        <v>0</v>
      </c>
      <c r="M138" s="504">
        <f>E138+H138+K138</f>
        <v>0</v>
      </c>
      <c r="N138" s="618"/>
      <c r="O138" s="462"/>
      <c r="P138" s="462"/>
      <c r="Q138" s="462"/>
      <c r="R138" s="462"/>
      <c r="S138" s="462"/>
    </row>
    <row r="139" spans="1:19" s="490" customFormat="1">
      <c r="A139" s="607"/>
      <c r="B139" s="606"/>
      <c r="C139" s="557"/>
      <c r="D139" s="505"/>
      <c r="E139" s="516">
        <f>C139*D139</f>
        <v>0</v>
      </c>
      <c r="F139" s="550"/>
      <c r="G139" s="512"/>
      <c r="H139" s="513">
        <f>F139*G139</f>
        <v>0</v>
      </c>
      <c r="I139" s="542"/>
      <c r="J139" s="514"/>
      <c r="K139" s="515">
        <f>I139*J139</f>
        <v>0</v>
      </c>
      <c r="L139" s="535">
        <f t="shared" ref="L139" si="41">C139+F139+I139</f>
        <v>0</v>
      </c>
      <c r="M139" s="511">
        <f t="shared" ref="M139" si="42">E139+H139+K139</f>
        <v>0</v>
      </c>
      <c r="N139" s="617"/>
      <c r="O139" s="462"/>
      <c r="P139" s="462"/>
      <c r="Q139" s="462"/>
      <c r="R139" s="462"/>
      <c r="S139" s="462"/>
    </row>
    <row r="140" spans="1:19" s="490" customFormat="1">
      <c r="A140" s="607"/>
      <c r="B140" s="606"/>
      <c r="C140" s="557"/>
      <c r="D140" s="505"/>
      <c r="E140" s="516">
        <f t="shared" ref="E140:E158" si="43">C140*D140</f>
        <v>0</v>
      </c>
      <c r="F140" s="550"/>
      <c r="G140" s="512"/>
      <c r="H140" s="513">
        <f t="shared" ref="H140:H158" si="44">F140*G140</f>
        <v>0</v>
      </c>
      <c r="I140" s="542"/>
      <c r="J140" s="514"/>
      <c r="K140" s="515">
        <f t="shared" ref="K140:K158" si="45">I140*J140</f>
        <v>0</v>
      </c>
      <c r="L140" s="535">
        <f t="shared" ref="L140:L158" si="46">C140+F140+I140</f>
        <v>0</v>
      </c>
      <c r="M140" s="511">
        <f t="shared" ref="M140:M158" si="47">E140+H140+K140</f>
        <v>0</v>
      </c>
      <c r="N140" s="617"/>
      <c r="O140" s="462"/>
      <c r="P140" s="462"/>
      <c r="Q140" s="462"/>
      <c r="R140" s="462"/>
      <c r="S140" s="462"/>
    </row>
    <row r="141" spans="1:19" s="490" customFormat="1">
      <c r="A141" s="607"/>
      <c r="B141" s="606"/>
      <c r="C141" s="557"/>
      <c r="D141" s="505"/>
      <c r="E141" s="516">
        <f t="shared" si="43"/>
        <v>0</v>
      </c>
      <c r="F141" s="550"/>
      <c r="G141" s="512"/>
      <c r="H141" s="513">
        <f t="shared" si="44"/>
        <v>0</v>
      </c>
      <c r="I141" s="542"/>
      <c r="J141" s="514"/>
      <c r="K141" s="515">
        <f t="shared" si="45"/>
        <v>0</v>
      </c>
      <c r="L141" s="535">
        <f t="shared" si="46"/>
        <v>0</v>
      </c>
      <c r="M141" s="511">
        <f t="shared" si="47"/>
        <v>0</v>
      </c>
      <c r="N141" s="617"/>
      <c r="O141" s="462"/>
      <c r="P141" s="462"/>
      <c r="Q141" s="462"/>
      <c r="R141" s="462"/>
      <c r="S141" s="462"/>
    </row>
    <row r="142" spans="1:19" s="490" customFormat="1">
      <c r="A142" s="607"/>
      <c r="B142" s="606"/>
      <c r="C142" s="557"/>
      <c r="D142" s="505"/>
      <c r="E142" s="516">
        <f t="shared" si="43"/>
        <v>0</v>
      </c>
      <c r="F142" s="550"/>
      <c r="G142" s="512"/>
      <c r="H142" s="513">
        <f t="shared" si="44"/>
        <v>0</v>
      </c>
      <c r="I142" s="542"/>
      <c r="J142" s="514"/>
      <c r="K142" s="515">
        <f t="shared" si="45"/>
        <v>0</v>
      </c>
      <c r="L142" s="535">
        <f t="shared" si="46"/>
        <v>0</v>
      </c>
      <c r="M142" s="511">
        <f t="shared" si="47"/>
        <v>0</v>
      </c>
      <c r="N142" s="617"/>
      <c r="O142" s="462"/>
      <c r="P142" s="462"/>
      <c r="Q142" s="462"/>
      <c r="R142" s="462"/>
      <c r="S142" s="462"/>
    </row>
    <row r="143" spans="1:19" s="490" customFormat="1">
      <c r="A143" s="607"/>
      <c r="B143" s="606"/>
      <c r="C143" s="557"/>
      <c r="D143" s="505"/>
      <c r="E143" s="516">
        <f t="shared" si="43"/>
        <v>0</v>
      </c>
      <c r="F143" s="550"/>
      <c r="G143" s="512"/>
      <c r="H143" s="513">
        <f t="shared" si="44"/>
        <v>0</v>
      </c>
      <c r="I143" s="542"/>
      <c r="J143" s="514"/>
      <c r="K143" s="515">
        <f t="shared" si="45"/>
        <v>0</v>
      </c>
      <c r="L143" s="535">
        <f t="shared" si="46"/>
        <v>0</v>
      </c>
      <c r="M143" s="511">
        <f t="shared" si="47"/>
        <v>0</v>
      </c>
      <c r="N143" s="617"/>
      <c r="O143" s="462"/>
      <c r="P143" s="462"/>
      <c r="Q143" s="462"/>
      <c r="R143" s="462"/>
      <c r="S143" s="462"/>
    </row>
    <row r="144" spans="1:19" s="490" customFormat="1">
      <c r="A144" s="607"/>
      <c r="B144" s="606"/>
      <c r="C144" s="557"/>
      <c r="D144" s="505"/>
      <c r="E144" s="516">
        <f t="shared" si="43"/>
        <v>0</v>
      </c>
      <c r="F144" s="550"/>
      <c r="G144" s="512"/>
      <c r="H144" s="513">
        <f t="shared" si="44"/>
        <v>0</v>
      </c>
      <c r="I144" s="542"/>
      <c r="J144" s="514"/>
      <c r="K144" s="515">
        <f t="shared" si="45"/>
        <v>0</v>
      </c>
      <c r="L144" s="535">
        <f t="shared" si="46"/>
        <v>0</v>
      </c>
      <c r="M144" s="511">
        <f t="shared" si="47"/>
        <v>0</v>
      </c>
      <c r="N144" s="617"/>
      <c r="O144" s="462"/>
      <c r="P144" s="462"/>
      <c r="Q144" s="462"/>
      <c r="R144" s="462"/>
      <c r="S144" s="462"/>
    </row>
    <row r="145" spans="1:19" s="490" customFormat="1">
      <c r="A145" s="607"/>
      <c r="B145" s="606"/>
      <c r="C145" s="557"/>
      <c r="D145" s="505"/>
      <c r="E145" s="516">
        <f t="shared" si="43"/>
        <v>0</v>
      </c>
      <c r="F145" s="550"/>
      <c r="G145" s="512"/>
      <c r="H145" s="513">
        <f t="shared" si="44"/>
        <v>0</v>
      </c>
      <c r="I145" s="542"/>
      <c r="J145" s="514"/>
      <c r="K145" s="515">
        <f t="shared" si="45"/>
        <v>0</v>
      </c>
      <c r="L145" s="535">
        <f t="shared" si="46"/>
        <v>0</v>
      </c>
      <c r="M145" s="511">
        <f t="shared" si="47"/>
        <v>0</v>
      </c>
      <c r="N145" s="617"/>
      <c r="O145" s="462"/>
      <c r="P145" s="462"/>
      <c r="Q145" s="462"/>
      <c r="R145" s="462"/>
      <c r="S145" s="462"/>
    </row>
    <row r="146" spans="1:19" s="490" customFormat="1">
      <c r="A146" s="607"/>
      <c r="B146" s="606"/>
      <c r="C146" s="557"/>
      <c r="D146" s="505"/>
      <c r="E146" s="516">
        <f t="shared" si="43"/>
        <v>0</v>
      </c>
      <c r="F146" s="550"/>
      <c r="G146" s="512"/>
      <c r="H146" s="513">
        <f t="shared" si="44"/>
        <v>0</v>
      </c>
      <c r="I146" s="542"/>
      <c r="J146" s="514"/>
      <c r="K146" s="515">
        <f t="shared" si="45"/>
        <v>0</v>
      </c>
      <c r="L146" s="535">
        <f t="shared" si="46"/>
        <v>0</v>
      </c>
      <c r="M146" s="511">
        <f t="shared" si="47"/>
        <v>0</v>
      </c>
      <c r="N146" s="617"/>
      <c r="O146" s="462"/>
      <c r="P146" s="462"/>
      <c r="Q146" s="462"/>
      <c r="R146" s="462"/>
      <c r="S146" s="462"/>
    </row>
    <row r="147" spans="1:19" s="490" customFormat="1">
      <c r="A147" s="607"/>
      <c r="B147" s="606"/>
      <c r="C147" s="557"/>
      <c r="D147" s="505"/>
      <c r="E147" s="516">
        <f t="shared" si="43"/>
        <v>0</v>
      </c>
      <c r="F147" s="550"/>
      <c r="G147" s="512"/>
      <c r="H147" s="513">
        <f t="shared" si="44"/>
        <v>0</v>
      </c>
      <c r="I147" s="542"/>
      <c r="J147" s="514"/>
      <c r="K147" s="515">
        <f t="shared" si="45"/>
        <v>0</v>
      </c>
      <c r="L147" s="535">
        <f t="shared" si="46"/>
        <v>0</v>
      </c>
      <c r="M147" s="511">
        <f t="shared" si="47"/>
        <v>0</v>
      </c>
      <c r="N147" s="617"/>
      <c r="O147" s="462"/>
      <c r="P147" s="462"/>
      <c r="Q147" s="462"/>
      <c r="R147" s="462"/>
      <c r="S147" s="462"/>
    </row>
    <row r="148" spans="1:19" s="490" customFormat="1">
      <c r="A148" s="607"/>
      <c r="B148" s="606"/>
      <c r="C148" s="557"/>
      <c r="D148" s="505"/>
      <c r="E148" s="516">
        <f t="shared" si="43"/>
        <v>0</v>
      </c>
      <c r="F148" s="550"/>
      <c r="G148" s="512"/>
      <c r="H148" s="513">
        <f t="shared" si="44"/>
        <v>0</v>
      </c>
      <c r="I148" s="542"/>
      <c r="J148" s="514"/>
      <c r="K148" s="515">
        <f t="shared" si="45"/>
        <v>0</v>
      </c>
      <c r="L148" s="535">
        <f t="shared" si="46"/>
        <v>0</v>
      </c>
      <c r="M148" s="511">
        <f t="shared" si="47"/>
        <v>0</v>
      </c>
      <c r="N148" s="617"/>
      <c r="O148" s="462"/>
      <c r="P148" s="462"/>
      <c r="Q148" s="462"/>
      <c r="R148" s="462"/>
      <c r="S148" s="462"/>
    </row>
    <row r="149" spans="1:19" s="490" customFormat="1">
      <c r="A149" s="607"/>
      <c r="B149" s="606"/>
      <c r="C149" s="557"/>
      <c r="D149" s="505"/>
      <c r="E149" s="516">
        <f t="shared" si="43"/>
        <v>0</v>
      </c>
      <c r="F149" s="550"/>
      <c r="G149" s="512"/>
      <c r="H149" s="513">
        <f t="shared" si="44"/>
        <v>0</v>
      </c>
      <c r="I149" s="542"/>
      <c r="J149" s="514"/>
      <c r="K149" s="515">
        <f t="shared" si="45"/>
        <v>0</v>
      </c>
      <c r="L149" s="535">
        <f t="shared" si="46"/>
        <v>0</v>
      </c>
      <c r="M149" s="511">
        <f t="shared" si="47"/>
        <v>0</v>
      </c>
      <c r="N149" s="617"/>
      <c r="O149" s="462"/>
      <c r="P149" s="462"/>
      <c r="Q149" s="462"/>
      <c r="R149" s="462"/>
      <c r="S149" s="462"/>
    </row>
    <row r="150" spans="1:19" s="490" customFormat="1">
      <c r="A150" s="607"/>
      <c r="B150" s="606"/>
      <c r="C150" s="557"/>
      <c r="D150" s="505"/>
      <c r="E150" s="516">
        <f t="shared" si="43"/>
        <v>0</v>
      </c>
      <c r="F150" s="550"/>
      <c r="G150" s="512"/>
      <c r="H150" s="513">
        <f t="shared" si="44"/>
        <v>0</v>
      </c>
      <c r="I150" s="542"/>
      <c r="J150" s="514"/>
      <c r="K150" s="515">
        <f t="shared" si="45"/>
        <v>0</v>
      </c>
      <c r="L150" s="535">
        <f t="shared" si="46"/>
        <v>0</v>
      </c>
      <c r="M150" s="511">
        <f t="shared" si="47"/>
        <v>0</v>
      </c>
      <c r="N150" s="617"/>
      <c r="O150" s="462"/>
      <c r="P150" s="462"/>
      <c r="Q150" s="462"/>
      <c r="R150" s="462"/>
      <c r="S150" s="462"/>
    </row>
    <row r="151" spans="1:19" s="490" customFormat="1">
      <c r="A151" s="607"/>
      <c r="B151" s="606"/>
      <c r="C151" s="557"/>
      <c r="D151" s="505"/>
      <c r="E151" s="516">
        <f t="shared" si="43"/>
        <v>0</v>
      </c>
      <c r="F151" s="550"/>
      <c r="G151" s="512"/>
      <c r="H151" s="513">
        <f t="shared" si="44"/>
        <v>0</v>
      </c>
      <c r="I151" s="542"/>
      <c r="J151" s="514"/>
      <c r="K151" s="515">
        <f t="shared" si="45"/>
        <v>0</v>
      </c>
      <c r="L151" s="535">
        <f t="shared" si="46"/>
        <v>0</v>
      </c>
      <c r="M151" s="511">
        <f t="shared" si="47"/>
        <v>0</v>
      </c>
      <c r="N151" s="617"/>
      <c r="O151" s="462"/>
      <c r="P151" s="462"/>
      <c r="Q151" s="462"/>
      <c r="R151" s="462"/>
      <c r="S151" s="462"/>
    </row>
    <row r="152" spans="1:19" s="490" customFormat="1">
      <c r="A152" s="607"/>
      <c r="B152" s="606"/>
      <c r="C152" s="557"/>
      <c r="D152" s="505"/>
      <c r="E152" s="516">
        <f t="shared" si="43"/>
        <v>0</v>
      </c>
      <c r="F152" s="550"/>
      <c r="G152" s="512"/>
      <c r="H152" s="513">
        <f t="shared" si="44"/>
        <v>0</v>
      </c>
      <c r="I152" s="542"/>
      <c r="J152" s="514"/>
      <c r="K152" s="515">
        <f t="shared" si="45"/>
        <v>0</v>
      </c>
      <c r="L152" s="535">
        <f t="shared" si="46"/>
        <v>0</v>
      </c>
      <c r="M152" s="511">
        <f t="shared" si="47"/>
        <v>0</v>
      </c>
      <c r="N152" s="617"/>
      <c r="O152" s="462"/>
      <c r="P152" s="462"/>
      <c r="Q152" s="462"/>
      <c r="R152" s="462"/>
      <c r="S152" s="462"/>
    </row>
    <row r="153" spans="1:19" s="490" customFormat="1">
      <c r="A153" s="607"/>
      <c r="B153" s="606"/>
      <c r="C153" s="557"/>
      <c r="D153" s="505"/>
      <c r="E153" s="516">
        <f t="shared" si="43"/>
        <v>0</v>
      </c>
      <c r="F153" s="550"/>
      <c r="G153" s="512"/>
      <c r="H153" s="513">
        <f t="shared" si="44"/>
        <v>0</v>
      </c>
      <c r="I153" s="542"/>
      <c r="J153" s="514"/>
      <c r="K153" s="515">
        <f t="shared" si="45"/>
        <v>0</v>
      </c>
      <c r="L153" s="535">
        <f t="shared" si="46"/>
        <v>0</v>
      </c>
      <c r="M153" s="511">
        <f t="shared" si="47"/>
        <v>0</v>
      </c>
      <c r="N153" s="617"/>
      <c r="O153" s="462"/>
      <c r="P153" s="462"/>
      <c r="Q153" s="462"/>
      <c r="R153" s="462"/>
      <c r="S153" s="462"/>
    </row>
    <row r="154" spans="1:19" s="490" customFormat="1">
      <c r="A154" s="607"/>
      <c r="B154" s="606"/>
      <c r="C154" s="557"/>
      <c r="D154" s="505"/>
      <c r="E154" s="516">
        <f t="shared" si="43"/>
        <v>0</v>
      </c>
      <c r="F154" s="550"/>
      <c r="G154" s="512"/>
      <c r="H154" s="513">
        <f t="shared" si="44"/>
        <v>0</v>
      </c>
      <c r="I154" s="542"/>
      <c r="J154" s="514"/>
      <c r="K154" s="515">
        <f t="shared" si="45"/>
        <v>0</v>
      </c>
      <c r="L154" s="535">
        <f t="shared" si="46"/>
        <v>0</v>
      </c>
      <c r="M154" s="511">
        <f t="shared" si="47"/>
        <v>0</v>
      </c>
      <c r="N154" s="617"/>
      <c r="O154" s="462"/>
      <c r="P154" s="462"/>
      <c r="Q154" s="462"/>
      <c r="R154" s="462"/>
      <c r="S154" s="462"/>
    </row>
    <row r="155" spans="1:19" s="490" customFormat="1">
      <c r="A155" s="607"/>
      <c r="B155" s="606"/>
      <c r="C155" s="557"/>
      <c r="D155" s="505"/>
      <c r="E155" s="516">
        <f t="shared" si="43"/>
        <v>0</v>
      </c>
      <c r="F155" s="550"/>
      <c r="G155" s="512"/>
      <c r="H155" s="513">
        <f t="shared" si="44"/>
        <v>0</v>
      </c>
      <c r="I155" s="542"/>
      <c r="J155" s="514"/>
      <c r="K155" s="515">
        <f t="shared" si="45"/>
        <v>0</v>
      </c>
      <c r="L155" s="535">
        <f t="shared" si="46"/>
        <v>0</v>
      </c>
      <c r="M155" s="511">
        <f t="shared" si="47"/>
        <v>0</v>
      </c>
      <c r="N155" s="617"/>
      <c r="O155" s="462"/>
      <c r="P155" s="462"/>
      <c r="Q155" s="462"/>
      <c r="R155" s="462"/>
      <c r="S155" s="462"/>
    </row>
    <row r="156" spans="1:19" s="490" customFormat="1">
      <c r="A156" s="607"/>
      <c r="B156" s="606"/>
      <c r="C156" s="557"/>
      <c r="D156" s="505"/>
      <c r="E156" s="516">
        <f t="shared" si="43"/>
        <v>0</v>
      </c>
      <c r="F156" s="550"/>
      <c r="G156" s="512"/>
      <c r="H156" s="513">
        <f t="shared" si="44"/>
        <v>0</v>
      </c>
      <c r="I156" s="542"/>
      <c r="J156" s="514"/>
      <c r="K156" s="515">
        <f t="shared" si="45"/>
        <v>0</v>
      </c>
      <c r="L156" s="535">
        <f t="shared" si="46"/>
        <v>0</v>
      </c>
      <c r="M156" s="511">
        <f t="shared" si="47"/>
        <v>0</v>
      </c>
      <c r="N156" s="617"/>
      <c r="O156" s="462"/>
      <c r="P156" s="462"/>
      <c r="Q156" s="462"/>
      <c r="R156" s="462"/>
      <c r="S156" s="462"/>
    </row>
    <row r="157" spans="1:19" s="490" customFormat="1">
      <c r="A157" s="607"/>
      <c r="B157" s="606"/>
      <c r="C157" s="557"/>
      <c r="D157" s="505"/>
      <c r="E157" s="516">
        <f t="shared" si="43"/>
        <v>0</v>
      </c>
      <c r="F157" s="550"/>
      <c r="G157" s="512"/>
      <c r="H157" s="513">
        <f t="shared" si="44"/>
        <v>0</v>
      </c>
      <c r="I157" s="542"/>
      <c r="J157" s="514"/>
      <c r="K157" s="515">
        <f t="shared" si="45"/>
        <v>0</v>
      </c>
      <c r="L157" s="535">
        <f t="shared" si="46"/>
        <v>0</v>
      </c>
      <c r="M157" s="511">
        <f t="shared" si="47"/>
        <v>0</v>
      </c>
      <c r="N157" s="617"/>
      <c r="O157" s="462"/>
      <c r="P157" s="462"/>
      <c r="Q157" s="462"/>
      <c r="R157" s="462"/>
      <c r="S157" s="462"/>
    </row>
    <row r="158" spans="1:19" s="490" customFormat="1">
      <c r="A158" s="607"/>
      <c r="B158" s="606"/>
      <c r="C158" s="557"/>
      <c r="D158" s="505"/>
      <c r="E158" s="516">
        <f t="shared" si="43"/>
        <v>0</v>
      </c>
      <c r="F158" s="550"/>
      <c r="G158" s="512"/>
      <c r="H158" s="513">
        <f t="shared" si="44"/>
        <v>0</v>
      </c>
      <c r="I158" s="542"/>
      <c r="J158" s="514"/>
      <c r="K158" s="515">
        <f t="shared" si="45"/>
        <v>0</v>
      </c>
      <c r="L158" s="535">
        <f t="shared" si="46"/>
        <v>0</v>
      </c>
      <c r="M158" s="511">
        <f t="shared" si="47"/>
        <v>0</v>
      </c>
      <c r="N158" s="617"/>
      <c r="O158" s="462"/>
      <c r="P158" s="462"/>
      <c r="Q158" s="462"/>
      <c r="R158" s="462"/>
      <c r="S158" s="462"/>
    </row>
    <row r="159" spans="1:19" s="490" customFormat="1">
      <c r="A159" s="937" t="s">
        <v>221</v>
      </c>
      <c r="B159" s="938"/>
      <c r="C159" s="556">
        <f>SUM(C160:C179)</f>
        <v>0</v>
      </c>
      <c r="D159" s="499"/>
      <c r="E159" s="499">
        <f>SUM(E160:E179)</f>
        <v>0</v>
      </c>
      <c r="F159" s="548">
        <f>SUM(F160:F179)</f>
        <v>0</v>
      </c>
      <c r="G159" s="500"/>
      <c r="H159" s="501">
        <f>SUM(H160:H179)</f>
        <v>0</v>
      </c>
      <c r="I159" s="540">
        <f>SUM(I160:I179)</f>
        <v>0</v>
      </c>
      <c r="J159" s="502"/>
      <c r="K159" s="503">
        <f>SUM(K160:K179)</f>
        <v>0</v>
      </c>
      <c r="L159" s="534">
        <f>C159+F159+I159</f>
        <v>0</v>
      </c>
      <c r="M159" s="504">
        <f>E159+H159+K159</f>
        <v>0</v>
      </c>
      <c r="N159" s="618"/>
      <c r="O159" s="462"/>
      <c r="P159" s="462"/>
      <c r="Q159" s="462"/>
      <c r="R159" s="462"/>
      <c r="S159" s="462"/>
    </row>
    <row r="160" spans="1:19" s="490" customFormat="1">
      <c r="A160" s="608"/>
      <c r="B160" s="606"/>
      <c r="C160" s="557"/>
      <c r="D160" s="505"/>
      <c r="E160" s="516">
        <f>C160*D160</f>
        <v>0</v>
      </c>
      <c r="F160" s="550"/>
      <c r="G160" s="512"/>
      <c r="H160" s="513">
        <f>F160*G160</f>
        <v>0</v>
      </c>
      <c r="I160" s="542"/>
      <c r="J160" s="514"/>
      <c r="K160" s="515">
        <f>I160*J160</f>
        <v>0</v>
      </c>
      <c r="L160" s="535">
        <f t="shared" ref="L160" si="48">C160+F160+I160</f>
        <v>0</v>
      </c>
      <c r="M160" s="511">
        <f t="shared" ref="M160" si="49">E160+H160+K160</f>
        <v>0</v>
      </c>
      <c r="N160" s="617"/>
      <c r="O160" s="462"/>
      <c r="P160" s="462"/>
      <c r="Q160" s="462"/>
      <c r="R160" s="462"/>
      <c r="S160" s="462"/>
    </row>
    <row r="161" spans="1:19" s="490" customFormat="1">
      <c r="A161" s="608"/>
      <c r="B161" s="606"/>
      <c r="C161" s="557"/>
      <c r="D161" s="505"/>
      <c r="E161" s="516">
        <f t="shared" ref="E161:E179" si="50">C161*D161</f>
        <v>0</v>
      </c>
      <c r="F161" s="550"/>
      <c r="G161" s="512"/>
      <c r="H161" s="513">
        <f t="shared" ref="H161:H179" si="51">F161*G161</f>
        <v>0</v>
      </c>
      <c r="I161" s="542"/>
      <c r="J161" s="514"/>
      <c r="K161" s="515">
        <f t="shared" ref="K161:K179" si="52">I161*J161</f>
        <v>0</v>
      </c>
      <c r="L161" s="535">
        <f t="shared" ref="L161:L179" si="53">C161+F161+I161</f>
        <v>0</v>
      </c>
      <c r="M161" s="511">
        <f t="shared" ref="M161:M179" si="54">E161+H161+K161</f>
        <v>0</v>
      </c>
      <c r="N161" s="617"/>
      <c r="O161" s="462"/>
      <c r="P161" s="462"/>
      <c r="Q161" s="462"/>
      <c r="R161" s="462"/>
      <c r="S161" s="462"/>
    </row>
    <row r="162" spans="1:19" s="490" customFormat="1">
      <c r="A162" s="608"/>
      <c r="B162" s="606"/>
      <c r="C162" s="557"/>
      <c r="D162" s="505"/>
      <c r="E162" s="516">
        <f t="shared" si="50"/>
        <v>0</v>
      </c>
      <c r="F162" s="550"/>
      <c r="G162" s="512"/>
      <c r="H162" s="513">
        <f t="shared" si="51"/>
        <v>0</v>
      </c>
      <c r="I162" s="542"/>
      <c r="J162" s="514"/>
      <c r="K162" s="515">
        <f t="shared" si="52"/>
        <v>0</v>
      </c>
      <c r="L162" s="535">
        <f t="shared" si="53"/>
        <v>0</v>
      </c>
      <c r="M162" s="511">
        <f t="shared" si="54"/>
        <v>0</v>
      </c>
      <c r="N162" s="617"/>
      <c r="O162" s="462"/>
      <c r="P162" s="462"/>
      <c r="Q162" s="462"/>
      <c r="R162" s="462"/>
      <c r="S162" s="462"/>
    </row>
    <row r="163" spans="1:19" s="490" customFormat="1">
      <c r="A163" s="608"/>
      <c r="B163" s="606"/>
      <c r="C163" s="557"/>
      <c r="D163" s="505"/>
      <c r="E163" s="516">
        <f t="shared" si="50"/>
        <v>0</v>
      </c>
      <c r="F163" s="550"/>
      <c r="G163" s="512"/>
      <c r="H163" s="513">
        <f t="shared" si="51"/>
        <v>0</v>
      </c>
      <c r="I163" s="542"/>
      <c r="J163" s="514"/>
      <c r="K163" s="515">
        <f t="shared" si="52"/>
        <v>0</v>
      </c>
      <c r="L163" s="535">
        <f t="shared" si="53"/>
        <v>0</v>
      </c>
      <c r="M163" s="511">
        <f t="shared" si="54"/>
        <v>0</v>
      </c>
      <c r="N163" s="617"/>
      <c r="O163" s="462"/>
      <c r="P163" s="462"/>
      <c r="Q163" s="462"/>
      <c r="R163" s="462"/>
      <c r="S163" s="462"/>
    </row>
    <row r="164" spans="1:19" s="490" customFormat="1">
      <c r="A164" s="608"/>
      <c r="B164" s="606"/>
      <c r="C164" s="557"/>
      <c r="D164" s="505"/>
      <c r="E164" s="516">
        <f t="shared" si="50"/>
        <v>0</v>
      </c>
      <c r="F164" s="550"/>
      <c r="G164" s="512"/>
      <c r="H164" s="513">
        <f t="shared" si="51"/>
        <v>0</v>
      </c>
      <c r="I164" s="542"/>
      <c r="J164" s="514"/>
      <c r="K164" s="515">
        <f t="shared" si="52"/>
        <v>0</v>
      </c>
      <c r="L164" s="535">
        <f t="shared" si="53"/>
        <v>0</v>
      </c>
      <c r="M164" s="511">
        <f t="shared" si="54"/>
        <v>0</v>
      </c>
      <c r="N164" s="617"/>
      <c r="O164" s="462"/>
      <c r="P164" s="462"/>
      <c r="Q164" s="462"/>
      <c r="R164" s="462"/>
      <c r="S164" s="462"/>
    </row>
    <row r="165" spans="1:19" s="490" customFormat="1">
      <c r="A165" s="608"/>
      <c r="B165" s="606"/>
      <c r="C165" s="557"/>
      <c r="D165" s="505"/>
      <c r="E165" s="516">
        <f t="shared" si="50"/>
        <v>0</v>
      </c>
      <c r="F165" s="550"/>
      <c r="G165" s="512"/>
      <c r="H165" s="513">
        <f t="shared" si="51"/>
        <v>0</v>
      </c>
      <c r="I165" s="542"/>
      <c r="J165" s="514"/>
      <c r="K165" s="515">
        <f t="shared" si="52"/>
        <v>0</v>
      </c>
      <c r="L165" s="535">
        <f t="shared" si="53"/>
        <v>0</v>
      </c>
      <c r="M165" s="511">
        <f t="shared" si="54"/>
        <v>0</v>
      </c>
      <c r="N165" s="617"/>
      <c r="O165" s="462"/>
      <c r="P165" s="462"/>
      <c r="Q165" s="462"/>
      <c r="R165" s="462"/>
      <c r="S165" s="462"/>
    </row>
    <row r="166" spans="1:19" s="490" customFormat="1">
      <c r="A166" s="608"/>
      <c r="B166" s="606"/>
      <c r="C166" s="557"/>
      <c r="D166" s="505"/>
      <c r="E166" s="516">
        <f t="shared" si="50"/>
        <v>0</v>
      </c>
      <c r="F166" s="550"/>
      <c r="G166" s="512"/>
      <c r="H166" s="513">
        <f t="shared" si="51"/>
        <v>0</v>
      </c>
      <c r="I166" s="542"/>
      <c r="J166" s="514"/>
      <c r="K166" s="515">
        <f t="shared" si="52"/>
        <v>0</v>
      </c>
      <c r="L166" s="535">
        <f t="shared" si="53"/>
        <v>0</v>
      </c>
      <c r="M166" s="511">
        <f t="shared" si="54"/>
        <v>0</v>
      </c>
      <c r="N166" s="617"/>
      <c r="O166" s="462"/>
      <c r="P166" s="462"/>
      <c r="Q166" s="462"/>
      <c r="R166" s="462"/>
      <c r="S166" s="462"/>
    </row>
    <row r="167" spans="1:19" s="490" customFormat="1">
      <c r="A167" s="608"/>
      <c r="B167" s="606"/>
      <c r="C167" s="557"/>
      <c r="D167" s="505"/>
      <c r="E167" s="516">
        <f t="shared" ref="E167" si="55">C167*D167</f>
        <v>0</v>
      </c>
      <c r="F167" s="550"/>
      <c r="G167" s="512"/>
      <c r="H167" s="513">
        <f t="shared" ref="H167" si="56">F167*G167</f>
        <v>0</v>
      </c>
      <c r="I167" s="542"/>
      <c r="J167" s="514"/>
      <c r="K167" s="515">
        <f t="shared" ref="K167" si="57">I167*J167</f>
        <v>0</v>
      </c>
      <c r="L167" s="535">
        <f t="shared" ref="L167" si="58">C167+F167+I167</f>
        <v>0</v>
      </c>
      <c r="M167" s="511">
        <f t="shared" ref="M167" si="59">E167+H167+K167</f>
        <v>0</v>
      </c>
      <c r="N167" s="617"/>
      <c r="O167" s="462"/>
      <c r="P167" s="462"/>
      <c r="Q167" s="462"/>
      <c r="R167" s="462"/>
      <c r="S167" s="462"/>
    </row>
    <row r="168" spans="1:19" s="490" customFormat="1">
      <c r="A168" s="608"/>
      <c r="B168" s="606"/>
      <c r="C168" s="557"/>
      <c r="D168" s="505"/>
      <c r="E168" s="516">
        <f t="shared" si="50"/>
        <v>0</v>
      </c>
      <c r="F168" s="550"/>
      <c r="G168" s="512"/>
      <c r="H168" s="513">
        <f t="shared" si="51"/>
        <v>0</v>
      </c>
      <c r="I168" s="542"/>
      <c r="J168" s="514"/>
      <c r="K168" s="515">
        <f t="shared" si="52"/>
        <v>0</v>
      </c>
      <c r="L168" s="535">
        <f t="shared" si="53"/>
        <v>0</v>
      </c>
      <c r="M168" s="511">
        <f t="shared" si="54"/>
        <v>0</v>
      </c>
      <c r="N168" s="617"/>
      <c r="O168" s="462"/>
      <c r="P168" s="462"/>
      <c r="Q168" s="462"/>
      <c r="R168" s="462"/>
      <c r="S168" s="462"/>
    </row>
    <row r="169" spans="1:19" s="490" customFormat="1">
      <c r="A169" s="608"/>
      <c r="B169" s="606"/>
      <c r="C169" s="557"/>
      <c r="D169" s="505"/>
      <c r="E169" s="516">
        <f t="shared" si="50"/>
        <v>0</v>
      </c>
      <c r="F169" s="550"/>
      <c r="G169" s="512"/>
      <c r="H169" s="513">
        <f t="shared" si="51"/>
        <v>0</v>
      </c>
      <c r="I169" s="542"/>
      <c r="J169" s="514"/>
      <c r="K169" s="515">
        <f t="shared" si="52"/>
        <v>0</v>
      </c>
      <c r="L169" s="535">
        <f t="shared" si="53"/>
        <v>0</v>
      </c>
      <c r="M169" s="511">
        <f t="shared" si="54"/>
        <v>0</v>
      </c>
      <c r="N169" s="617"/>
      <c r="O169" s="462"/>
      <c r="P169" s="462"/>
      <c r="Q169" s="462"/>
      <c r="R169" s="462"/>
      <c r="S169" s="462"/>
    </row>
    <row r="170" spans="1:19" s="490" customFormat="1">
      <c r="A170" s="608"/>
      <c r="B170" s="606"/>
      <c r="C170" s="557"/>
      <c r="D170" s="505"/>
      <c r="E170" s="516">
        <f t="shared" si="50"/>
        <v>0</v>
      </c>
      <c r="F170" s="550"/>
      <c r="G170" s="512"/>
      <c r="H170" s="513">
        <f t="shared" si="51"/>
        <v>0</v>
      </c>
      <c r="I170" s="542"/>
      <c r="J170" s="514"/>
      <c r="K170" s="515">
        <f t="shared" si="52"/>
        <v>0</v>
      </c>
      <c r="L170" s="535">
        <f t="shared" si="53"/>
        <v>0</v>
      </c>
      <c r="M170" s="511">
        <f t="shared" si="54"/>
        <v>0</v>
      </c>
      <c r="N170" s="617"/>
      <c r="O170" s="462"/>
      <c r="P170" s="462"/>
      <c r="Q170" s="462"/>
      <c r="R170" s="462"/>
      <c r="S170" s="462"/>
    </row>
    <row r="171" spans="1:19" s="490" customFormat="1">
      <c r="A171" s="608"/>
      <c r="B171" s="606"/>
      <c r="C171" s="557"/>
      <c r="D171" s="505"/>
      <c r="E171" s="516">
        <f t="shared" si="50"/>
        <v>0</v>
      </c>
      <c r="F171" s="550"/>
      <c r="G171" s="512"/>
      <c r="H171" s="513">
        <f t="shared" si="51"/>
        <v>0</v>
      </c>
      <c r="I171" s="542"/>
      <c r="J171" s="514"/>
      <c r="K171" s="515">
        <f t="shared" si="52"/>
        <v>0</v>
      </c>
      <c r="L171" s="535">
        <f t="shared" si="53"/>
        <v>0</v>
      </c>
      <c r="M171" s="511">
        <f t="shared" si="54"/>
        <v>0</v>
      </c>
      <c r="N171" s="617"/>
      <c r="O171" s="462"/>
      <c r="P171" s="462"/>
      <c r="Q171" s="462"/>
      <c r="R171" s="462"/>
      <c r="S171" s="462"/>
    </row>
    <row r="172" spans="1:19" s="490" customFormat="1">
      <c r="A172" s="608"/>
      <c r="B172" s="606"/>
      <c r="C172" s="557"/>
      <c r="D172" s="505"/>
      <c r="E172" s="516">
        <f t="shared" si="50"/>
        <v>0</v>
      </c>
      <c r="F172" s="550"/>
      <c r="G172" s="512"/>
      <c r="H172" s="513">
        <f t="shared" si="51"/>
        <v>0</v>
      </c>
      <c r="I172" s="542"/>
      <c r="J172" s="514"/>
      <c r="K172" s="515">
        <f t="shared" si="52"/>
        <v>0</v>
      </c>
      <c r="L172" s="535">
        <f t="shared" si="53"/>
        <v>0</v>
      </c>
      <c r="M172" s="511">
        <f t="shared" si="54"/>
        <v>0</v>
      </c>
      <c r="N172" s="617"/>
      <c r="O172" s="462"/>
      <c r="P172" s="462"/>
      <c r="Q172" s="462"/>
      <c r="R172" s="462"/>
      <c r="S172" s="462"/>
    </row>
    <row r="173" spans="1:19" s="490" customFormat="1">
      <c r="A173" s="608"/>
      <c r="B173" s="606"/>
      <c r="C173" s="557"/>
      <c r="D173" s="505"/>
      <c r="E173" s="516">
        <f t="shared" si="50"/>
        <v>0</v>
      </c>
      <c r="F173" s="550"/>
      <c r="G173" s="512"/>
      <c r="H173" s="513">
        <f t="shared" si="51"/>
        <v>0</v>
      </c>
      <c r="I173" s="542"/>
      <c r="J173" s="514"/>
      <c r="K173" s="515">
        <f t="shared" si="52"/>
        <v>0</v>
      </c>
      <c r="L173" s="535">
        <f t="shared" si="53"/>
        <v>0</v>
      </c>
      <c r="M173" s="511">
        <f t="shared" si="54"/>
        <v>0</v>
      </c>
      <c r="N173" s="617"/>
      <c r="O173" s="462"/>
      <c r="P173" s="462"/>
      <c r="Q173" s="462"/>
      <c r="R173" s="462"/>
      <c r="S173" s="462"/>
    </row>
    <row r="174" spans="1:19" s="490" customFormat="1">
      <c r="A174" s="608"/>
      <c r="B174" s="606"/>
      <c r="C174" s="557"/>
      <c r="D174" s="505"/>
      <c r="E174" s="516">
        <f t="shared" si="50"/>
        <v>0</v>
      </c>
      <c r="F174" s="550"/>
      <c r="G174" s="512"/>
      <c r="H174" s="513">
        <f t="shared" si="51"/>
        <v>0</v>
      </c>
      <c r="I174" s="542"/>
      <c r="J174" s="514"/>
      <c r="K174" s="515">
        <f t="shared" si="52"/>
        <v>0</v>
      </c>
      <c r="L174" s="535">
        <f t="shared" si="53"/>
        <v>0</v>
      </c>
      <c r="M174" s="511">
        <f t="shared" si="54"/>
        <v>0</v>
      </c>
      <c r="N174" s="617"/>
      <c r="O174" s="462"/>
      <c r="P174" s="462"/>
      <c r="Q174" s="462"/>
      <c r="R174" s="462"/>
      <c r="S174" s="462"/>
    </row>
    <row r="175" spans="1:19" s="490" customFormat="1">
      <c r="A175" s="608"/>
      <c r="B175" s="606"/>
      <c r="C175" s="557"/>
      <c r="D175" s="505"/>
      <c r="E175" s="516">
        <f t="shared" si="50"/>
        <v>0</v>
      </c>
      <c r="F175" s="550"/>
      <c r="G175" s="512"/>
      <c r="H175" s="513">
        <f t="shared" si="51"/>
        <v>0</v>
      </c>
      <c r="I175" s="542"/>
      <c r="J175" s="514"/>
      <c r="K175" s="515">
        <f t="shared" si="52"/>
        <v>0</v>
      </c>
      <c r="L175" s="535">
        <f t="shared" si="53"/>
        <v>0</v>
      </c>
      <c r="M175" s="511">
        <f t="shared" si="54"/>
        <v>0</v>
      </c>
      <c r="N175" s="617"/>
      <c r="O175" s="462"/>
      <c r="P175" s="462"/>
      <c r="Q175" s="462"/>
      <c r="R175" s="462"/>
      <c r="S175" s="462"/>
    </row>
    <row r="176" spans="1:19" s="490" customFormat="1">
      <c r="A176" s="608"/>
      <c r="B176" s="606"/>
      <c r="C176" s="557"/>
      <c r="D176" s="505"/>
      <c r="E176" s="516">
        <f t="shared" si="50"/>
        <v>0</v>
      </c>
      <c r="F176" s="550"/>
      <c r="G176" s="512"/>
      <c r="H176" s="513">
        <f t="shared" si="51"/>
        <v>0</v>
      </c>
      <c r="I176" s="542"/>
      <c r="J176" s="514"/>
      <c r="K176" s="515">
        <f t="shared" si="52"/>
        <v>0</v>
      </c>
      <c r="L176" s="535">
        <f t="shared" si="53"/>
        <v>0</v>
      </c>
      <c r="M176" s="511">
        <f t="shared" si="54"/>
        <v>0</v>
      </c>
      <c r="N176" s="617"/>
      <c r="O176" s="462"/>
      <c r="P176" s="462"/>
      <c r="Q176" s="462"/>
      <c r="R176" s="462"/>
      <c r="S176" s="462"/>
    </row>
    <row r="177" spans="1:19" s="490" customFormat="1">
      <c r="A177" s="608"/>
      <c r="B177" s="606"/>
      <c r="C177" s="557"/>
      <c r="D177" s="505"/>
      <c r="E177" s="516">
        <f t="shared" si="50"/>
        <v>0</v>
      </c>
      <c r="F177" s="550"/>
      <c r="G177" s="512"/>
      <c r="H177" s="513">
        <f t="shared" si="51"/>
        <v>0</v>
      </c>
      <c r="I177" s="542"/>
      <c r="J177" s="514"/>
      <c r="K177" s="515">
        <f t="shared" si="52"/>
        <v>0</v>
      </c>
      <c r="L177" s="535">
        <f t="shared" si="53"/>
        <v>0</v>
      </c>
      <c r="M177" s="511">
        <f t="shared" si="54"/>
        <v>0</v>
      </c>
      <c r="N177" s="617"/>
      <c r="O177" s="462"/>
      <c r="P177" s="462"/>
      <c r="Q177" s="462"/>
      <c r="R177" s="462"/>
      <c r="S177" s="462"/>
    </row>
    <row r="178" spans="1:19" s="490" customFormat="1">
      <c r="A178" s="608"/>
      <c r="B178" s="606"/>
      <c r="C178" s="557"/>
      <c r="D178" s="505"/>
      <c r="E178" s="516">
        <f t="shared" si="50"/>
        <v>0</v>
      </c>
      <c r="F178" s="550"/>
      <c r="G178" s="512"/>
      <c r="H178" s="513">
        <f t="shared" si="51"/>
        <v>0</v>
      </c>
      <c r="I178" s="542"/>
      <c r="J178" s="514"/>
      <c r="K178" s="515">
        <f t="shared" si="52"/>
        <v>0</v>
      </c>
      <c r="L178" s="535">
        <f t="shared" si="53"/>
        <v>0</v>
      </c>
      <c r="M178" s="511">
        <f t="shared" si="54"/>
        <v>0</v>
      </c>
      <c r="N178" s="617"/>
      <c r="O178" s="462"/>
      <c r="P178" s="462"/>
      <c r="Q178" s="462"/>
      <c r="R178" s="462"/>
      <c r="S178" s="462"/>
    </row>
    <row r="179" spans="1:19" s="490" customFormat="1" ht="13.5" thickBot="1">
      <c r="A179" s="609"/>
      <c r="B179" s="610"/>
      <c r="C179" s="558"/>
      <c r="D179" s="517"/>
      <c r="E179" s="516">
        <f t="shared" si="50"/>
        <v>0</v>
      </c>
      <c r="F179" s="551"/>
      <c r="G179" s="518"/>
      <c r="H179" s="519">
        <f t="shared" si="51"/>
        <v>0</v>
      </c>
      <c r="I179" s="543"/>
      <c r="J179" s="520"/>
      <c r="K179" s="521">
        <f t="shared" si="52"/>
        <v>0</v>
      </c>
      <c r="L179" s="535">
        <f t="shared" si="53"/>
        <v>0</v>
      </c>
      <c r="M179" s="511">
        <f t="shared" si="54"/>
        <v>0</v>
      </c>
      <c r="N179" s="619"/>
      <c r="O179" s="462"/>
      <c r="P179" s="462"/>
      <c r="Q179" s="462"/>
      <c r="R179" s="462"/>
      <c r="S179" s="462"/>
    </row>
    <row r="180" spans="1:19" s="481" customFormat="1" ht="13.5" thickBot="1">
      <c r="A180" s="939" t="s">
        <v>117</v>
      </c>
      <c r="B180" s="940"/>
      <c r="C180" s="559">
        <f>C12+C33+C54+C75+C96+C117+C138+C159</f>
        <v>0</v>
      </c>
      <c r="D180" s="522"/>
      <c r="E180" s="523">
        <f>E12+E33+E54+E75+E96+E117+E138+E159</f>
        <v>0</v>
      </c>
      <c r="F180" s="552">
        <f>F12+F33+F54+F75+F96+F117+F138+F159</f>
        <v>0</v>
      </c>
      <c r="G180" s="522"/>
      <c r="H180" s="524">
        <f>H12+H33+H54+H75+H96+H117+H138+H159</f>
        <v>0</v>
      </c>
      <c r="I180" s="544">
        <f>I12+I33+I54+I75+I96+I117+I138+I159</f>
        <v>0</v>
      </c>
      <c r="J180" s="522"/>
      <c r="K180" s="525">
        <f>K12+K33+K54+K75+K96+K117+K138+K159</f>
        <v>0</v>
      </c>
      <c r="L180" s="536">
        <f>I180+F180+C180</f>
        <v>0</v>
      </c>
      <c r="M180" s="526">
        <f>K180+H180+E180</f>
        <v>0</v>
      </c>
      <c r="N180" s="527"/>
      <c r="O180" s="456"/>
      <c r="P180" s="456"/>
      <c r="Q180" s="456"/>
      <c r="R180" s="456"/>
      <c r="S180" s="456"/>
    </row>
    <row r="182" spans="1:19" ht="14.25" customHeight="1" thickBot="1">
      <c r="A182" s="931" t="s">
        <v>237</v>
      </c>
      <c r="B182" s="931"/>
      <c r="C182" s="931"/>
      <c r="D182" s="931"/>
      <c r="E182" s="528"/>
      <c r="F182" s="529"/>
    </row>
    <row r="183" spans="1:19" ht="157.5" customHeight="1" thickBot="1">
      <c r="A183" s="932"/>
      <c r="B183" s="933"/>
      <c r="C183" s="933"/>
      <c r="D183" s="933"/>
      <c r="E183" s="933"/>
      <c r="F183" s="933"/>
      <c r="G183" s="933"/>
      <c r="H183" s="933"/>
      <c r="I183" s="933"/>
      <c r="J183" s="933"/>
      <c r="K183" s="933"/>
      <c r="L183" s="933"/>
      <c r="M183" s="933"/>
      <c r="N183" s="934"/>
    </row>
  </sheetData>
  <sheetProtection password="CC72" sheet="1" objects="1" scenarios="1" selectLockedCells="1"/>
  <customSheetViews>
    <customSheetView guid="{640DA41A-A77A-482D-897F-55BCEE7E5329}" scale="110" showGridLines="0" fitToPage="1">
      <pane ySplit="7" topLeftCell="A8" activePane="bottomLeft" state="frozen"/>
      <selection pane="bottomLeft" activeCell="B20" sqref="B20"/>
      <pageMargins left="0.5" right="0.5" top="0.25" bottom="0.5" header="0.5" footer="0.25"/>
      <printOptions horizontalCentered="1"/>
      <pageSetup scale="58" fitToHeight="3" orientation="landscape" r:id="rId1"/>
      <headerFooter alignWithMargins="0">
        <oddFooter>&amp;La. Personnel&amp;R Page &amp;P of &amp;N</oddFooter>
      </headerFooter>
    </customSheetView>
  </customSheetViews>
  <mergeCells count="26">
    <mergeCell ref="A54:B54"/>
    <mergeCell ref="L1:N1"/>
    <mergeCell ref="A2:N2"/>
    <mergeCell ref="A3:N4"/>
    <mergeCell ref="A6:A7"/>
    <mergeCell ref="B6:B7"/>
    <mergeCell ref="C6:E6"/>
    <mergeCell ref="F6:H6"/>
    <mergeCell ref="I6:K6"/>
    <mergeCell ref="L6:L7"/>
    <mergeCell ref="A182:D182"/>
    <mergeCell ref="A183:N183"/>
    <mergeCell ref="A1:B1"/>
    <mergeCell ref="F1:I1"/>
    <mergeCell ref="D1:E1"/>
    <mergeCell ref="A75:B75"/>
    <mergeCell ref="A96:B96"/>
    <mergeCell ref="A117:B117"/>
    <mergeCell ref="A138:B138"/>
    <mergeCell ref="A159:B159"/>
    <mergeCell ref="A180:B180"/>
    <mergeCell ref="M6:M7"/>
    <mergeCell ref="N6:N7"/>
    <mergeCell ref="A9:A11"/>
    <mergeCell ref="A12:B12"/>
    <mergeCell ref="A33:B33"/>
  </mergeCells>
  <conditionalFormatting sqref="F1:I1">
    <cfRule type="beginsWith" dxfId="11" priority="1" operator="beginsWith" text="0">
      <formula>LEFT(F1,1)="0"</formula>
    </cfRule>
  </conditionalFormatting>
  <printOptions horizontalCentered="1"/>
  <pageMargins left="0.5" right="0.5" top="0.25" bottom="0.5" header="0.5" footer="0.25"/>
  <pageSetup scale="58" fitToHeight="3" orientation="landscape" r:id="rId2"/>
  <headerFooter alignWithMargins="0">
    <oddFooter>&amp;La. Personnel&amp;R Page &amp;P of &amp;N</oddFooter>
  </headerFooter>
</worksheet>
</file>

<file path=xl/worksheets/sheet5.xml><?xml version="1.0" encoding="utf-8"?>
<worksheet xmlns="http://schemas.openxmlformats.org/spreadsheetml/2006/main" xmlns:r="http://schemas.openxmlformats.org/officeDocument/2006/relationships">
  <sheetPr codeName="Sheet3">
    <pageSetUpPr fitToPage="1"/>
  </sheetPr>
  <dimension ref="A1:N86"/>
  <sheetViews>
    <sheetView showGridLines="0" zoomScale="90" zoomScaleNormal="90" workbookViewId="0">
      <selection activeCell="A15" sqref="A15"/>
    </sheetView>
  </sheetViews>
  <sheetFormatPr defaultColWidth="9.140625" defaultRowHeight="12.75"/>
  <cols>
    <col min="1" max="1" width="8.7109375" style="1" customWidth="1"/>
    <col min="2" max="3" width="9.140625" style="1"/>
    <col min="4" max="6" width="22.85546875" style="1" customWidth="1"/>
    <col min="7" max="8" width="11.42578125" style="1" customWidth="1"/>
    <col min="9" max="9" width="29.7109375" style="1" customWidth="1"/>
    <col min="10" max="10" width="1.85546875" style="576" customWidth="1"/>
    <col min="11" max="16384" width="9.140625" style="1"/>
  </cols>
  <sheetData>
    <row r="1" spans="1:14" s="3" customFormat="1" ht="27.75" customHeight="1">
      <c r="A1" s="973" t="s">
        <v>171</v>
      </c>
      <c r="B1" s="973"/>
      <c r="C1" s="973"/>
      <c r="D1" s="973"/>
      <c r="E1" s="567" t="s">
        <v>151</v>
      </c>
      <c r="F1" s="974">
        <f>'Instructions and Summary'!B4</f>
        <v>0</v>
      </c>
      <c r="G1" s="974"/>
      <c r="H1" s="974"/>
      <c r="I1" s="574" t="str">
        <f>'Instructions and Summary'!G1</f>
        <v>XX/XX/XX   V 1.0</v>
      </c>
      <c r="J1" s="576"/>
    </row>
    <row r="2" spans="1:14" s="9" customFormat="1" ht="18.75" thickBot="1">
      <c r="A2" s="754" t="s">
        <v>93</v>
      </c>
      <c r="B2" s="754"/>
      <c r="C2" s="754"/>
      <c r="D2" s="754"/>
      <c r="E2" s="754"/>
      <c r="F2" s="754"/>
      <c r="G2" s="754"/>
      <c r="H2" s="754"/>
      <c r="I2" s="754"/>
      <c r="J2" s="577"/>
    </row>
    <row r="3" spans="1:14" s="29" customFormat="1" ht="15" customHeight="1">
      <c r="A3" s="988" t="s">
        <v>251</v>
      </c>
      <c r="B3" s="989"/>
      <c r="C3" s="990"/>
      <c r="D3" s="76" t="s">
        <v>173</v>
      </c>
      <c r="E3" s="77" t="s">
        <v>174</v>
      </c>
      <c r="F3" s="78" t="s">
        <v>176</v>
      </c>
      <c r="G3" s="994" t="s">
        <v>149</v>
      </c>
      <c r="H3" s="995"/>
      <c r="I3" s="8"/>
      <c r="J3" s="578"/>
      <c r="K3" s="432"/>
      <c r="L3" s="432"/>
      <c r="M3" s="432"/>
      <c r="N3" s="432"/>
    </row>
    <row r="4" spans="1:14" s="29" customFormat="1" ht="14.25" customHeight="1">
      <c r="A4" s="980"/>
      <c r="B4" s="981"/>
      <c r="C4" s="982"/>
      <c r="D4" s="277">
        <v>0</v>
      </c>
      <c r="E4" s="278">
        <v>0</v>
      </c>
      <c r="F4" s="279">
        <v>0</v>
      </c>
      <c r="G4" s="996"/>
      <c r="H4" s="997"/>
      <c r="I4" s="8"/>
      <c r="J4" s="578"/>
      <c r="K4" s="432"/>
      <c r="L4" s="432"/>
      <c r="M4" s="432"/>
      <c r="N4" s="432"/>
    </row>
    <row r="5" spans="1:14" s="450" customFormat="1" ht="14.25" customHeight="1">
      <c r="A5" s="980"/>
      <c r="B5" s="981"/>
      <c r="C5" s="982"/>
      <c r="D5" s="277">
        <v>0</v>
      </c>
      <c r="E5" s="278">
        <v>0</v>
      </c>
      <c r="F5" s="279">
        <v>0</v>
      </c>
      <c r="G5" s="564"/>
      <c r="H5" s="565"/>
      <c r="I5" s="8"/>
      <c r="J5" s="578"/>
    </row>
    <row r="6" spans="1:14" s="579" customFormat="1" ht="14.25" customHeight="1">
      <c r="A6" s="980"/>
      <c r="B6" s="981"/>
      <c r="C6" s="982"/>
      <c r="D6" s="277">
        <v>0</v>
      </c>
      <c r="E6" s="278">
        <v>0</v>
      </c>
      <c r="F6" s="279">
        <v>0</v>
      </c>
      <c r="G6" s="564"/>
      <c r="H6" s="565"/>
      <c r="I6" s="8"/>
      <c r="J6" s="578"/>
    </row>
    <row r="7" spans="1:14" s="579" customFormat="1" ht="14.25" customHeight="1">
      <c r="A7" s="980"/>
      <c r="B7" s="981"/>
      <c r="C7" s="982"/>
      <c r="D7" s="277">
        <v>0</v>
      </c>
      <c r="E7" s="278">
        <v>0</v>
      </c>
      <c r="F7" s="279">
        <v>0</v>
      </c>
      <c r="G7" s="564"/>
      <c r="H7" s="565"/>
      <c r="I7" s="8"/>
      <c r="J7" s="578"/>
    </row>
    <row r="8" spans="1:14" s="450" customFormat="1" ht="14.25" customHeight="1">
      <c r="A8" s="980"/>
      <c r="B8" s="981"/>
      <c r="C8" s="982"/>
      <c r="D8" s="277">
        <v>0</v>
      </c>
      <c r="E8" s="278">
        <v>0</v>
      </c>
      <c r="F8" s="279">
        <v>0</v>
      </c>
      <c r="G8" s="564"/>
      <c r="H8" s="565"/>
      <c r="I8" s="8"/>
      <c r="J8" s="578"/>
    </row>
    <row r="9" spans="1:14" s="450" customFormat="1" ht="14.25" customHeight="1">
      <c r="A9" s="980"/>
      <c r="B9" s="981"/>
      <c r="C9" s="982"/>
      <c r="D9" s="277">
        <v>0</v>
      </c>
      <c r="E9" s="278">
        <v>0</v>
      </c>
      <c r="F9" s="279">
        <v>0</v>
      </c>
      <c r="G9" s="564"/>
      <c r="H9" s="565"/>
      <c r="I9" s="8"/>
      <c r="J9" s="578"/>
    </row>
    <row r="10" spans="1:14" s="29" customFormat="1" ht="14.25" customHeight="1" thickBot="1">
      <c r="A10" s="991" t="s">
        <v>102</v>
      </c>
      <c r="B10" s="992"/>
      <c r="C10" s="993"/>
      <c r="D10" s="282">
        <v>0</v>
      </c>
      <c r="E10" s="283">
        <v>0</v>
      </c>
      <c r="F10" s="284">
        <v>0</v>
      </c>
      <c r="G10" s="998">
        <f>SUM(D10:F10)</f>
        <v>0</v>
      </c>
      <c r="H10" s="999"/>
      <c r="I10" s="8"/>
      <c r="J10" s="578"/>
      <c r="K10" s="432"/>
      <c r="L10" s="432"/>
      <c r="M10" s="432"/>
      <c r="N10" s="432"/>
    </row>
    <row r="11" spans="1:14" s="575" customFormat="1" ht="14.25" customHeight="1">
      <c r="A11" s="978" t="str">
        <f>IF(A15=A17,"One box should be checked in the fringe rate agreement section.","")</f>
        <v>One box should be checked in the fringe rate agreement section.</v>
      </c>
      <c r="B11" s="978"/>
      <c r="C11" s="978"/>
      <c r="D11" s="978"/>
      <c r="E11" s="978"/>
      <c r="F11" s="978"/>
      <c r="G11" s="978"/>
      <c r="H11" s="978"/>
      <c r="I11" s="978"/>
      <c r="J11" s="578"/>
    </row>
    <row r="12" spans="1:14" s="3" customFormat="1" ht="13.5" thickBot="1">
      <c r="A12" s="979"/>
      <c r="B12" s="979"/>
      <c r="C12" s="979"/>
      <c r="D12" s="979"/>
      <c r="E12" s="979"/>
      <c r="F12" s="979"/>
      <c r="G12" s="979"/>
      <c r="H12" s="979"/>
      <c r="I12" s="979"/>
      <c r="J12" s="576"/>
    </row>
    <row r="13" spans="1:14" s="3" customFormat="1" ht="23.25" customHeight="1">
      <c r="A13" s="969" t="s">
        <v>194</v>
      </c>
      <c r="B13" s="970"/>
      <c r="C13" s="970"/>
      <c r="D13" s="970"/>
      <c r="E13" s="970"/>
      <c r="F13" s="970"/>
      <c r="G13" s="970"/>
      <c r="H13" s="970"/>
      <c r="I13" s="971"/>
      <c r="J13" s="576"/>
    </row>
    <row r="14" spans="1:14" s="3" customFormat="1" ht="45.75" customHeight="1" thickBot="1">
      <c r="A14" s="1005" t="s">
        <v>199</v>
      </c>
      <c r="B14" s="1006"/>
      <c r="C14" s="1006"/>
      <c r="D14" s="1006"/>
      <c r="E14" s="1006"/>
      <c r="F14" s="1006"/>
      <c r="G14" s="1006"/>
      <c r="H14" s="1006"/>
      <c r="I14" s="1007"/>
      <c r="J14" s="576"/>
    </row>
    <row r="15" spans="1:14" s="3" customFormat="1" ht="30.75" customHeight="1" thickBot="1">
      <c r="A15" s="446"/>
      <c r="B15" s="1002" t="s">
        <v>197</v>
      </c>
      <c r="C15" s="1003"/>
      <c r="D15" s="1003"/>
      <c r="E15" s="1003"/>
      <c r="F15" s="1003"/>
      <c r="G15" s="1003"/>
      <c r="H15" s="1003"/>
      <c r="I15" s="1004"/>
      <c r="J15" s="576"/>
    </row>
    <row r="16" spans="1:14" s="3" customFormat="1" ht="19.5" customHeight="1" thickBot="1">
      <c r="A16" s="236"/>
      <c r="B16" s="986"/>
      <c r="C16" s="986"/>
      <c r="D16" s="986"/>
      <c r="E16" s="986"/>
      <c r="F16" s="986"/>
      <c r="G16" s="986"/>
      <c r="H16" s="986"/>
      <c r="I16" s="987"/>
      <c r="J16" s="576"/>
      <c r="K16" s="972"/>
      <c r="L16" s="972"/>
      <c r="M16" s="972"/>
    </row>
    <row r="17" spans="1:13" s="3" customFormat="1" ht="18.75" thickBot="1">
      <c r="A17" s="451"/>
      <c r="B17" s="1000" t="s">
        <v>198</v>
      </c>
      <c r="C17" s="1000"/>
      <c r="D17" s="1000"/>
      <c r="E17" s="1000"/>
      <c r="F17" s="1000"/>
      <c r="G17" s="1000"/>
      <c r="H17" s="1000"/>
      <c r="I17" s="1001"/>
      <c r="J17" s="576"/>
      <c r="K17" s="972"/>
      <c r="L17" s="972"/>
      <c r="M17" s="972"/>
    </row>
    <row r="18" spans="1:13" s="3" customFormat="1" ht="73.5" customHeight="1" thickBot="1">
      <c r="A18" s="56"/>
      <c r="B18" s="975" t="s">
        <v>263</v>
      </c>
      <c r="C18" s="976"/>
      <c r="D18" s="976"/>
      <c r="E18" s="976"/>
      <c r="F18" s="976"/>
      <c r="G18" s="976"/>
      <c r="H18" s="976"/>
      <c r="I18" s="977"/>
      <c r="J18" s="452" t="s">
        <v>222</v>
      </c>
      <c r="K18" s="972"/>
      <c r="L18" s="972"/>
      <c r="M18" s="972"/>
    </row>
    <row r="19" spans="1:13" s="3" customFormat="1" ht="13.5" thickBot="1">
      <c r="J19" s="576"/>
    </row>
    <row r="20" spans="1:13" s="3" customFormat="1">
      <c r="A20" s="1008" t="s">
        <v>227</v>
      </c>
      <c r="B20" s="1009"/>
      <c r="C20" s="1009"/>
      <c r="D20" s="1009"/>
      <c r="E20" s="1009"/>
      <c r="F20" s="1009"/>
      <c r="G20" s="1009"/>
      <c r="H20" s="1009"/>
      <c r="I20" s="1010"/>
      <c r="J20" s="576"/>
    </row>
    <row r="21" spans="1:13" s="3" customFormat="1" ht="15.75" customHeight="1">
      <c r="A21" s="1011"/>
      <c r="B21" s="1012"/>
      <c r="C21" s="1012"/>
      <c r="D21" s="1012"/>
      <c r="E21" s="1012"/>
      <c r="F21" s="1012"/>
      <c r="G21" s="1012"/>
      <c r="H21" s="1012"/>
      <c r="I21" s="1013"/>
      <c r="J21" s="576"/>
    </row>
    <row r="22" spans="1:13" s="3" customFormat="1" ht="50.25" customHeight="1" thickBot="1">
      <c r="A22" s="1014"/>
      <c r="B22" s="1015"/>
      <c r="C22" s="1015"/>
      <c r="D22" s="1015"/>
      <c r="E22" s="1015"/>
      <c r="F22" s="1015"/>
      <c r="G22" s="1015"/>
      <c r="H22" s="1015"/>
      <c r="I22" s="1016"/>
      <c r="J22" s="576"/>
    </row>
    <row r="23" spans="1:13" s="3" customFormat="1" ht="15.75" customHeight="1">
      <c r="A23" s="182"/>
      <c r="B23" s="182"/>
      <c r="C23" s="182"/>
      <c r="D23" s="182"/>
      <c r="E23" s="182"/>
      <c r="F23" s="182"/>
      <c r="G23" s="182"/>
      <c r="J23" s="576"/>
    </row>
    <row r="24" spans="1:13" s="3" customFormat="1" ht="15.75" customHeight="1" thickBot="1">
      <c r="A24" s="968" t="s">
        <v>230</v>
      </c>
      <c r="B24" s="968"/>
      <c r="C24" s="968"/>
      <c r="D24" s="968"/>
      <c r="E24" s="968"/>
      <c r="F24" s="182"/>
      <c r="G24" s="182"/>
      <c r="J24" s="576"/>
    </row>
    <row r="25" spans="1:13" s="3" customFormat="1" ht="242.25" customHeight="1" thickBot="1">
      <c r="A25" s="983"/>
      <c r="B25" s="984"/>
      <c r="C25" s="984"/>
      <c r="D25" s="984"/>
      <c r="E25" s="984"/>
      <c r="F25" s="984"/>
      <c r="G25" s="984"/>
      <c r="H25" s="984"/>
      <c r="I25" s="985"/>
      <c r="J25" s="576"/>
    </row>
    <row r="26" spans="1:13" s="3" customFormat="1">
      <c r="J26" s="576"/>
    </row>
    <row r="27" spans="1:13" s="3" customFormat="1">
      <c r="J27" s="576"/>
    </row>
    <row r="28" spans="1:13" s="3" customFormat="1">
      <c r="J28" s="576"/>
    </row>
    <row r="29" spans="1:13" s="3" customFormat="1">
      <c r="J29" s="576"/>
    </row>
    <row r="30" spans="1:13" s="3" customFormat="1">
      <c r="J30" s="576"/>
    </row>
    <row r="31" spans="1:13" s="3" customFormat="1">
      <c r="J31" s="576"/>
    </row>
    <row r="32" spans="1:13" s="3" customFormat="1">
      <c r="J32" s="576"/>
    </row>
    <row r="33" spans="10:10" s="3" customFormat="1">
      <c r="J33" s="576"/>
    </row>
    <row r="34" spans="10:10" s="3" customFormat="1">
      <c r="J34" s="576"/>
    </row>
    <row r="35" spans="10:10" s="3" customFormat="1">
      <c r="J35" s="576"/>
    </row>
    <row r="36" spans="10:10" s="3" customFormat="1">
      <c r="J36" s="576"/>
    </row>
    <row r="37" spans="10:10" s="3" customFormat="1">
      <c r="J37" s="576"/>
    </row>
    <row r="38" spans="10:10" s="3" customFormat="1">
      <c r="J38" s="576"/>
    </row>
    <row r="39" spans="10:10" s="3" customFormat="1">
      <c r="J39" s="576"/>
    </row>
    <row r="40" spans="10:10" s="3" customFormat="1">
      <c r="J40" s="576"/>
    </row>
    <row r="41" spans="10:10" s="3" customFormat="1">
      <c r="J41" s="576"/>
    </row>
    <row r="42" spans="10:10" s="3" customFormat="1">
      <c r="J42" s="576"/>
    </row>
    <row r="43" spans="10:10" s="3" customFormat="1">
      <c r="J43" s="576"/>
    </row>
    <row r="44" spans="10:10" s="3" customFormat="1">
      <c r="J44" s="576"/>
    </row>
    <row r="45" spans="10:10" s="3" customFormat="1">
      <c r="J45" s="576"/>
    </row>
    <row r="46" spans="10:10" s="3" customFormat="1">
      <c r="J46" s="576"/>
    </row>
    <row r="47" spans="10:10" s="3" customFormat="1">
      <c r="J47" s="576"/>
    </row>
    <row r="48" spans="10:10" s="3" customFormat="1">
      <c r="J48" s="576"/>
    </row>
    <row r="49" spans="10:10" s="3" customFormat="1">
      <c r="J49" s="576"/>
    </row>
    <row r="50" spans="10:10" s="3" customFormat="1">
      <c r="J50" s="576"/>
    </row>
    <row r="51" spans="10:10" s="3" customFormat="1">
      <c r="J51" s="576"/>
    </row>
    <row r="52" spans="10:10" s="3" customFormat="1">
      <c r="J52" s="576"/>
    </row>
    <row r="53" spans="10:10" s="3" customFormat="1">
      <c r="J53" s="576"/>
    </row>
    <row r="54" spans="10:10" s="3" customFormat="1">
      <c r="J54" s="576"/>
    </row>
    <row r="55" spans="10:10" s="3" customFormat="1">
      <c r="J55" s="576"/>
    </row>
    <row r="56" spans="10:10" s="3" customFormat="1">
      <c r="J56" s="576"/>
    </row>
    <row r="57" spans="10:10" s="3" customFormat="1">
      <c r="J57" s="576"/>
    </row>
    <row r="58" spans="10:10" s="3" customFormat="1">
      <c r="J58" s="576"/>
    </row>
    <row r="59" spans="10:10" s="3" customFormat="1">
      <c r="J59" s="576"/>
    </row>
    <row r="60" spans="10:10" s="3" customFormat="1">
      <c r="J60" s="576"/>
    </row>
    <row r="61" spans="10:10" s="3" customFormat="1">
      <c r="J61" s="576"/>
    </row>
    <row r="62" spans="10:10" s="3" customFormat="1">
      <c r="J62" s="576"/>
    </row>
    <row r="63" spans="10:10" s="3" customFormat="1">
      <c r="J63" s="576"/>
    </row>
    <row r="64" spans="10:10" s="3" customFormat="1">
      <c r="J64" s="576"/>
    </row>
    <row r="65" spans="10:10" s="3" customFormat="1">
      <c r="J65" s="576"/>
    </row>
    <row r="66" spans="10:10" s="3" customFormat="1">
      <c r="J66" s="576"/>
    </row>
    <row r="67" spans="10:10" s="3" customFormat="1">
      <c r="J67" s="576"/>
    </row>
    <row r="68" spans="10:10" s="3" customFormat="1">
      <c r="J68" s="576"/>
    </row>
    <row r="69" spans="10:10" s="3" customFormat="1">
      <c r="J69" s="576"/>
    </row>
    <row r="70" spans="10:10" s="3" customFormat="1">
      <c r="J70" s="576"/>
    </row>
    <row r="71" spans="10:10" s="3" customFormat="1">
      <c r="J71" s="576"/>
    </row>
    <row r="72" spans="10:10" s="3" customFormat="1">
      <c r="J72" s="576"/>
    </row>
    <row r="73" spans="10:10" s="3" customFormat="1">
      <c r="J73" s="576"/>
    </row>
    <row r="74" spans="10:10" s="3" customFormat="1">
      <c r="J74" s="576"/>
    </row>
    <row r="75" spans="10:10" s="3" customFormat="1">
      <c r="J75" s="576"/>
    </row>
    <row r="76" spans="10:10" s="3" customFormat="1">
      <c r="J76" s="576"/>
    </row>
    <row r="77" spans="10:10" s="3" customFormat="1">
      <c r="J77" s="576"/>
    </row>
    <row r="78" spans="10:10" s="3" customFormat="1">
      <c r="J78" s="576"/>
    </row>
    <row r="79" spans="10:10" s="3" customFormat="1">
      <c r="J79" s="576"/>
    </row>
    <row r="80" spans="10:10" s="3" customFormat="1">
      <c r="J80" s="576"/>
    </row>
    <row r="81" spans="10:10" s="3" customFormat="1">
      <c r="J81" s="576"/>
    </row>
    <row r="82" spans="10:10" s="3" customFormat="1">
      <c r="J82" s="576"/>
    </row>
    <row r="83" spans="10:10" s="3" customFormat="1">
      <c r="J83" s="576"/>
    </row>
    <row r="84" spans="10:10" s="3" customFormat="1">
      <c r="J84" s="576"/>
    </row>
    <row r="85" spans="10:10" s="3" customFormat="1">
      <c r="J85" s="576"/>
    </row>
    <row r="86" spans="10:10" s="3" customFormat="1">
      <c r="J86" s="576"/>
    </row>
  </sheetData>
  <sheetProtection password="CC72" sheet="1" objects="1" scenarios="1" selectLockedCells="1"/>
  <customSheetViews>
    <customSheetView guid="{7A22A0F3-26C2-4F41-A45F-3AA4AB522C13}" showPageBreaks="1" fitToPage="1" topLeftCell="A3">
      <selection activeCell="B11" sqref="B11:I11"/>
      <pageMargins left="0.25" right="0.25" top="0.25" bottom="0.5" header="0.5" footer="0.25"/>
      <pageSetup scale="87" orientation="landscape" cellComments="asDisplayed" r:id="rId1"/>
      <headerFooter alignWithMargins="0">
        <oddFooter>&amp;Lb. Fringe Benefits</oddFooter>
      </headerFooter>
    </customSheetView>
    <customSheetView guid="{640DA41A-A77A-482D-897F-55BCEE7E5329}" scale="95" showGridLines="0" fitToPage="1" printArea="1">
      <selection activeCell="A5" sqref="A5:C5"/>
      <pageMargins left="0.25" right="0.25" top="0.25" bottom="0.5" header="0.5" footer="0.25"/>
      <pageSetup scale="78" orientation="landscape" cellComments="asDisplayed" r:id="rId2"/>
      <headerFooter alignWithMargins="0">
        <oddFooter>&amp;Lb. Fringe Benefits</oddFooter>
      </headerFooter>
    </customSheetView>
  </customSheetViews>
  <mergeCells count="25">
    <mergeCell ref="A25:I25"/>
    <mergeCell ref="B16:I16"/>
    <mergeCell ref="A2:I2"/>
    <mergeCell ref="A3:C3"/>
    <mergeCell ref="A4:C4"/>
    <mergeCell ref="A10:C10"/>
    <mergeCell ref="G3:H3"/>
    <mergeCell ref="G4:H4"/>
    <mergeCell ref="G10:H10"/>
    <mergeCell ref="B17:I17"/>
    <mergeCell ref="B15:I15"/>
    <mergeCell ref="A14:I14"/>
    <mergeCell ref="A20:I22"/>
    <mergeCell ref="A5:C5"/>
    <mergeCell ref="A8:C8"/>
    <mergeCell ref="A9:C9"/>
    <mergeCell ref="A24:E24"/>
    <mergeCell ref="A13:I13"/>
    <mergeCell ref="K16:M18"/>
    <mergeCell ref="A1:D1"/>
    <mergeCell ref="F1:H1"/>
    <mergeCell ref="B18:I18"/>
    <mergeCell ref="A11:I12"/>
    <mergeCell ref="A6:C6"/>
    <mergeCell ref="A7:C7"/>
  </mergeCells>
  <phoneticPr fontId="2" type="noConversion"/>
  <conditionalFormatting sqref="F1:H1">
    <cfRule type="beginsWith" dxfId="10" priority="2" operator="beginsWith" text="0">
      <formula>LEFT(F1,1)="0"</formula>
    </cfRule>
  </conditionalFormatting>
  <conditionalFormatting sqref="A11:I12">
    <cfRule type="beginsWith" dxfId="9" priority="1" operator="beginsWith" text="One box">
      <formula>LEFT(A11,7)="One box"</formula>
    </cfRule>
  </conditionalFormatting>
  <dataValidations count="1">
    <dataValidation type="list" allowBlank="1" showInputMessage="1" showErrorMessage="1" sqref="A17 A15">
      <formula1>$J$18:$J$19</formula1>
    </dataValidation>
  </dataValidations>
  <pageMargins left="0.25" right="0.25" top="0.25" bottom="0.5" header="0.5" footer="0.25"/>
  <pageSetup scale="75" orientation="landscape" cellComments="asDisplayed" r:id="rId3"/>
  <headerFooter alignWithMargins="0">
    <oddFooter>&amp;Lb. Fringe Benefits</oddFooter>
  </headerFooter>
</worksheet>
</file>

<file path=xl/worksheets/sheet6.xml><?xml version="1.0" encoding="utf-8"?>
<worksheet xmlns="http://schemas.openxmlformats.org/spreadsheetml/2006/main" xmlns:r="http://schemas.openxmlformats.org/officeDocument/2006/relationships">
  <sheetPr codeName="Sheet4"/>
  <dimension ref="A1:L255"/>
  <sheetViews>
    <sheetView showGridLines="0" zoomScale="90" zoomScaleNormal="90" workbookViewId="0">
      <pane ySplit="5" topLeftCell="A6" activePane="bottomLeft" state="frozen"/>
      <selection activeCell="A9" sqref="A9:I10"/>
      <selection pane="bottomLeft" activeCell="A9" sqref="A9"/>
    </sheetView>
  </sheetViews>
  <sheetFormatPr defaultColWidth="9.140625" defaultRowHeight="12.75"/>
  <cols>
    <col min="1" max="1" width="58.7109375" style="20" customWidth="1"/>
    <col min="2" max="2" width="10.7109375" style="19" customWidth="1"/>
    <col min="3" max="3" width="13.85546875" style="5" customWidth="1"/>
    <col min="4" max="4" width="14.28515625" style="5" customWidth="1"/>
    <col min="5" max="5" width="7.42578125" style="6" customWidth="1"/>
    <col min="6" max="6" width="17.5703125" style="158" customWidth="1"/>
    <col min="7" max="7" width="15.85546875" style="158" customWidth="1"/>
    <col min="8" max="8" width="36.5703125" style="642" customWidth="1"/>
    <col min="9" max="9" width="1" style="20" customWidth="1"/>
    <col min="10" max="16384" width="9.140625" style="20"/>
  </cols>
  <sheetData>
    <row r="1" spans="1:12" s="23" customFormat="1" ht="27.75" customHeight="1">
      <c r="A1" s="159" t="s">
        <v>171</v>
      </c>
      <c r="B1" s="159"/>
      <c r="C1" s="1072" t="s">
        <v>151</v>
      </c>
      <c r="D1" s="1072"/>
      <c r="E1" s="1071">
        <f>'Instructions and Summary'!B4</f>
        <v>0</v>
      </c>
      <c r="F1" s="1071"/>
      <c r="G1" s="1071"/>
      <c r="H1" s="1050" t="str">
        <f>'Instructions and Summary'!G1</f>
        <v>XX/XX/XX   V 1.0</v>
      </c>
      <c r="I1" s="1051"/>
    </row>
    <row r="2" spans="1:12" s="25" customFormat="1" ht="18.75" thickBot="1">
      <c r="A2" s="1070" t="s">
        <v>94</v>
      </c>
      <c r="B2" s="1070"/>
      <c r="C2" s="1070"/>
      <c r="D2" s="1070"/>
      <c r="E2" s="1070"/>
      <c r="F2" s="1070"/>
      <c r="G2" s="1070"/>
      <c r="H2" s="1070"/>
      <c r="I2" s="24"/>
      <c r="J2" s="24"/>
      <c r="K2" s="24"/>
      <c r="L2" s="24"/>
    </row>
    <row r="3" spans="1:12" s="26" customFormat="1" ht="175.5" customHeight="1" thickBot="1">
      <c r="A3" s="1029" t="s">
        <v>266</v>
      </c>
      <c r="B3" s="1030"/>
      <c r="C3" s="1030"/>
      <c r="D3" s="1030"/>
      <c r="E3" s="1030"/>
      <c r="F3" s="1030"/>
      <c r="G3" s="1030"/>
      <c r="H3" s="1031"/>
    </row>
    <row r="4" spans="1:12" s="26" customFormat="1" ht="13.5" thickBot="1">
      <c r="A4" s="10"/>
      <c r="B4" s="11"/>
      <c r="C4" s="12"/>
      <c r="D4" s="12"/>
      <c r="E4" s="13"/>
      <c r="F4" s="137"/>
      <c r="G4" s="137"/>
      <c r="H4" s="620"/>
    </row>
    <row r="5" spans="1:12" s="23" customFormat="1" ht="41.25" customHeight="1" thickBot="1">
      <c r="A5" s="242" t="s">
        <v>118</v>
      </c>
      <c r="B5" s="243" t="s">
        <v>119</v>
      </c>
      <c r="C5" s="244" t="s">
        <v>256</v>
      </c>
      <c r="D5" s="244" t="s">
        <v>257</v>
      </c>
      <c r="E5" s="52" t="s">
        <v>120</v>
      </c>
      <c r="F5" s="245" t="s">
        <v>121</v>
      </c>
      <c r="G5" s="245" t="s">
        <v>122</v>
      </c>
      <c r="H5" s="245" t="s">
        <v>123</v>
      </c>
    </row>
    <row r="6" spans="1:12" s="23" customFormat="1" ht="16.5" customHeight="1" thickBot="1">
      <c r="A6" s="247" t="s">
        <v>208</v>
      </c>
      <c r="B6" s="248">
        <v>2</v>
      </c>
      <c r="C6" s="249"/>
      <c r="D6" s="249"/>
      <c r="E6" s="250">
        <v>2</v>
      </c>
      <c r="F6" s="361">
        <v>650</v>
      </c>
      <c r="G6" s="361">
        <f t="shared" ref="G6" si="0">F6*B6</f>
        <v>1300</v>
      </c>
      <c r="H6" s="621" t="s">
        <v>158</v>
      </c>
    </row>
    <row r="7" spans="1:12" s="23" customFormat="1" ht="15.75" thickBot="1">
      <c r="A7" s="1023" t="s">
        <v>173</v>
      </c>
      <c r="B7" s="1024"/>
      <c r="C7" s="1024"/>
      <c r="D7" s="1024"/>
      <c r="E7" s="1024"/>
      <c r="F7" s="1024"/>
      <c r="G7" s="1024"/>
      <c r="H7" s="1025"/>
      <c r="I7" s="79"/>
    </row>
    <row r="8" spans="1:12" s="26" customFormat="1" ht="15.75" customHeight="1">
      <c r="A8" s="1055" t="s">
        <v>124</v>
      </c>
      <c r="B8" s="1056"/>
      <c r="C8" s="1056"/>
      <c r="D8" s="1056"/>
      <c r="E8" s="1056"/>
      <c r="F8" s="1057"/>
      <c r="G8" s="246"/>
      <c r="H8" s="622"/>
    </row>
    <row r="9" spans="1:12" s="26" customFormat="1" ht="15.75" customHeight="1">
      <c r="A9" s="643"/>
      <c r="B9" s="59"/>
      <c r="C9" s="237"/>
      <c r="D9" s="237"/>
      <c r="E9" s="238"/>
      <c r="F9" s="143"/>
      <c r="G9" s="303">
        <f t="shared" ref="G9:G26" si="1">F9*B9</f>
        <v>0</v>
      </c>
      <c r="H9" s="623"/>
    </row>
    <row r="10" spans="1:12" s="26" customFormat="1">
      <c r="A10" s="643"/>
      <c r="B10" s="59"/>
      <c r="C10" s="237"/>
      <c r="D10" s="237"/>
      <c r="E10" s="238"/>
      <c r="F10" s="143"/>
      <c r="G10" s="303">
        <f t="shared" si="1"/>
        <v>0</v>
      </c>
      <c r="H10" s="623"/>
    </row>
    <row r="11" spans="1:12" s="26" customFormat="1">
      <c r="A11" s="643"/>
      <c r="B11" s="59"/>
      <c r="C11" s="237"/>
      <c r="D11" s="237"/>
      <c r="E11" s="238"/>
      <c r="F11" s="143"/>
      <c r="G11" s="303">
        <f t="shared" si="1"/>
        <v>0</v>
      </c>
      <c r="H11" s="623"/>
    </row>
    <row r="12" spans="1:12" s="26" customFormat="1">
      <c r="A12" s="643"/>
      <c r="B12" s="59"/>
      <c r="C12" s="237"/>
      <c r="D12" s="237"/>
      <c r="E12" s="238"/>
      <c r="F12" s="143"/>
      <c r="G12" s="303">
        <f t="shared" si="1"/>
        <v>0</v>
      </c>
      <c r="H12" s="623"/>
    </row>
    <row r="13" spans="1:12" s="26" customFormat="1">
      <c r="A13" s="643"/>
      <c r="B13" s="59"/>
      <c r="C13" s="237"/>
      <c r="D13" s="237"/>
      <c r="E13" s="238"/>
      <c r="F13" s="143"/>
      <c r="G13" s="303">
        <f t="shared" si="1"/>
        <v>0</v>
      </c>
      <c r="H13" s="623"/>
    </row>
    <row r="14" spans="1:12" s="26" customFormat="1">
      <c r="A14" s="643"/>
      <c r="B14" s="59"/>
      <c r="C14" s="237"/>
      <c r="D14" s="237"/>
      <c r="E14" s="238"/>
      <c r="F14" s="143"/>
      <c r="G14" s="303">
        <f t="shared" si="1"/>
        <v>0</v>
      </c>
      <c r="H14" s="623"/>
    </row>
    <row r="15" spans="1:12" s="26" customFormat="1">
      <c r="A15" s="643"/>
      <c r="B15" s="59"/>
      <c r="C15" s="237"/>
      <c r="D15" s="237"/>
      <c r="E15" s="238"/>
      <c r="F15" s="143"/>
      <c r="G15" s="303">
        <f t="shared" si="1"/>
        <v>0</v>
      </c>
      <c r="H15" s="623"/>
    </row>
    <row r="16" spans="1:12" s="26" customFormat="1">
      <c r="A16" s="643"/>
      <c r="B16" s="59"/>
      <c r="C16" s="237"/>
      <c r="D16" s="237"/>
      <c r="E16" s="238"/>
      <c r="F16" s="143"/>
      <c r="G16" s="303">
        <f t="shared" si="1"/>
        <v>0</v>
      </c>
      <c r="H16" s="623"/>
    </row>
    <row r="17" spans="1:8" s="26" customFormat="1">
      <c r="A17" s="643"/>
      <c r="B17" s="59"/>
      <c r="C17" s="237"/>
      <c r="D17" s="237"/>
      <c r="E17" s="238"/>
      <c r="F17" s="143"/>
      <c r="G17" s="303">
        <f t="shared" si="1"/>
        <v>0</v>
      </c>
      <c r="H17" s="623"/>
    </row>
    <row r="18" spans="1:8" s="26" customFormat="1">
      <c r="A18" s="643"/>
      <c r="B18" s="59"/>
      <c r="C18" s="237"/>
      <c r="D18" s="237"/>
      <c r="E18" s="238"/>
      <c r="F18" s="143"/>
      <c r="G18" s="303">
        <f t="shared" si="1"/>
        <v>0</v>
      </c>
      <c r="H18" s="623"/>
    </row>
    <row r="19" spans="1:8" s="26" customFormat="1">
      <c r="A19" s="643"/>
      <c r="B19" s="59"/>
      <c r="C19" s="237"/>
      <c r="D19" s="237"/>
      <c r="E19" s="238"/>
      <c r="F19" s="143"/>
      <c r="G19" s="303">
        <f t="shared" si="1"/>
        <v>0</v>
      </c>
      <c r="H19" s="623"/>
    </row>
    <row r="20" spans="1:8" s="26" customFormat="1">
      <c r="A20" s="643"/>
      <c r="B20" s="59"/>
      <c r="C20" s="237"/>
      <c r="D20" s="237"/>
      <c r="E20" s="238"/>
      <c r="F20" s="143"/>
      <c r="G20" s="303">
        <f t="shared" si="1"/>
        <v>0</v>
      </c>
      <c r="H20" s="623"/>
    </row>
    <row r="21" spans="1:8" s="26" customFormat="1">
      <c r="A21" s="643"/>
      <c r="B21" s="59"/>
      <c r="C21" s="237"/>
      <c r="D21" s="237"/>
      <c r="E21" s="238"/>
      <c r="F21" s="143"/>
      <c r="G21" s="303">
        <f t="shared" si="1"/>
        <v>0</v>
      </c>
      <c r="H21" s="623"/>
    </row>
    <row r="22" spans="1:8" s="26" customFormat="1">
      <c r="A22" s="643"/>
      <c r="B22" s="59"/>
      <c r="C22" s="237"/>
      <c r="D22" s="237"/>
      <c r="E22" s="238"/>
      <c r="F22" s="143"/>
      <c r="G22" s="302">
        <f t="shared" si="1"/>
        <v>0</v>
      </c>
      <c r="H22" s="623"/>
    </row>
    <row r="23" spans="1:8" s="26" customFormat="1">
      <c r="A23" s="643"/>
      <c r="B23" s="59"/>
      <c r="C23" s="237"/>
      <c r="D23" s="237"/>
      <c r="E23" s="238"/>
      <c r="F23" s="143"/>
      <c r="G23" s="302">
        <f t="shared" si="1"/>
        <v>0</v>
      </c>
      <c r="H23" s="623"/>
    </row>
    <row r="24" spans="1:8" s="26" customFormat="1">
      <c r="A24" s="643"/>
      <c r="B24" s="59"/>
      <c r="C24" s="237"/>
      <c r="D24" s="237"/>
      <c r="E24" s="60"/>
      <c r="F24" s="143"/>
      <c r="G24" s="302">
        <f t="shared" si="1"/>
        <v>0</v>
      </c>
      <c r="H24" s="623"/>
    </row>
    <row r="25" spans="1:8" s="26" customFormat="1">
      <c r="A25" s="643"/>
      <c r="B25" s="59"/>
      <c r="C25" s="237"/>
      <c r="D25" s="237"/>
      <c r="E25" s="60"/>
      <c r="F25" s="143"/>
      <c r="G25" s="302">
        <f t="shared" si="1"/>
        <v>0</v>
      </c>
      <c r="H25" s="623"/>
    </row>
    <row r="26" spans="1:8" s="26" customFormat="1">
      <c r="A26" s="643"/>
      <c r="B26" s="59"/>
      <c r="C26" s="237"/>
      <c r="D26" s="237"/>
      <c r="E26" s="60"/>
      <c r="F26" s="143"/>
      <c r="G26" s="302">
        <f t="shared" si="1"/>
        <v>0</v>
      </c>
      <c r="H26" s="623"/>
    </row>
    <row r="27" spans="1:8" s="26" customFormat="1" ht="13.5" thickBot="1">
      <c r="A27" s="1032" t="s">
        <v>224</v>
      </c>
      <c r="B27" s="1033"/>
      <c r="C27" s="1033"/>
      <c r="D27" s="1033"/>
      <c r="E27" s="1033"/>
      <c r="F27" s="1034"/>
      <c r="G27" s="362">
        <f>SUM(G9:G26)</f>
        <v>0</v>
      </c>
      <c r="H27" s="624"/>
    </row>
    <row r="28" spans="1:8" s="26" customFormat="1" ht="15.75" customHeight="1">
      <c r="A28" s="1064" t="s">
        <v>125</v>
      </c>
      <c r="B28" s="1065"/>
      <c r="C28" s="1065"/>
      <c r="D28" s="1065"/>
      <c r="E28" s="1065"/>
      <c r="F28" s="1066"/>
      <c r="G28" s="293"/>
      <c r="H28" s="625"/>
    </row>
    <row r="29" spans="1:8" s="27" customFormat="1" ht="15.75" customHeight="1">
      <c r="A29" s="644"/>
      <c r="B29" s="59"/>
      <c r="C29" s="237"/>
      <c r="D29" s="237"/>
      <c r="E29" s="60"/>
      <c r="F29" s="143"/>
      <c r="G29" s="302">
        <f>F29*B29</f>
        <v>0</v>
      </c>
      <c r="H29" s="623"/>
    </row>
    <row r="30" spans="1:8" s="27" customFormat="1">
      <c r="A30" s="644"/>
      <c r="B30" s="59"/>
      <c r="C30" s="237"/>
      <c r="D30" s="237"/>
      <c r="E30" s="60"/>
      <c r="F30" s="143"/>
      <c r="G30" s="302">
        <f t="shared" ref="G30:G42" si="2">F30*B30</f>
        <v>0</v>
      </c>
      <c r="H30" s="623"/>
    </row>
    <row r="31" spans="1:8" s="27" customFormat="1">
      <c r="A31" s="644"/>
      <c r="B31" s="59"/>
      <c r="C31" s="237"/>
      <c r="D31" s="237"/>
      <c r="E31" s="60"/>
      <c r="F31" s="143"/>
      <c r="G31" s="302">
        <f t="shared" si="2"/>
        <v>0</v>
      </c>
      <c r="H31" s="623"/>
    </row>
    <row r="32" spans="1:8" s="27" customFormat="1">
      <c r="A32" s="644"/>
      <c r="B32" s="59"/>
      <c r="C32" s="237"/>
      <c r="D32" s="237"/>
      <c r="E32" s="60"/>
      <c r="F32" s="143"/>
      <c r="G32" s="302">
        <f t="shared" si="2"/>
        <v>0</v>
      </c>
      <c r="H32" s="623"/>
    </row>
    <row r="33" spans="1:8" s="27" customFormat="1">
      <c r="A33" s="644"/>
      <c r="B33" s="59"/>
      <c r="C33" s="237"/>
      <c r="D33" s="237"/>
      <c r="E33" s="60"/>
      <c r="F33" s="143"/>
      <c r="G33" s="302">
        <f t="shared" si="2"/>
        <v>0</v>
      </c>
      <c r="H33" s="623"/>
    </row>
    <row r="34" spans="1:8" s="27" customFormat="1">
      <c r="A34" s="644"/>
      <c r="B34" s="59"/>
      <c r="C34" s="237"/>
      <c r="D34" s="237"/>
      <c r="E34" s="60"/>
      <c r="F34" s="143"/>
      <c r="G34" s="302">
        <f t="shared" si="2"/>
        <v>0</v>
      </c>
      <c r="H34" s="623"/>
    </row>
    <row r="35" spans="1:8" s="27" customFormat="1">
      <c r="A35" s="644"/>
      <c r="B35" s="59"/>
      <c r="C35" s="237"/>
      <c r="D35" s="237"/>
      <c r="E35" s="60"/>
      <c r="F35" s="143"/>
      <c r="G35" s="302">
        <f t="shared" si="2"/>
        <v>0</v>
      </c>
      <c r="H35" s="623"/>
    </row>
    <row r="36" spans="1:8" s="27" customFormat="1">
      <c r="A36" s="644"/>
      <c r="B36" s="59"/>
      <c r="C36" s="237"/>
      <c r="D36" s="237"/>
      <c r="E36" s="60"/>
      <c r="F36" s="143"/>
      <c r="G36" s="302">
        <f t="shared" si="2"/>
        <v>0</v>
      </c>
      <c r="H36" s="623"/>
    </row>
    <row r="37" spans="1:8" s="27" customFormat="1">
      <c r="A37" s="644"/>
      <c r="B37" s="59"/>
      <c r="C37" s="237"/>
      <c r="D37" s="237"/>
      <c r="E37" s="60"/>
      <c r="F37" s="143"/>
      <c r="G37" s="302">
        <f t="shared" si="2"/>
        <v>0</v>
      </c>
      <c r="H37" s="623"/>
    </row>
    <row r="38" spans="1:8" s="27" customFormat="1">
      <c r="A38" s="644"/>
      <c r="B38" s="59"/>
      <c r="C38" s="237"/>
      <c r="D38" s="237"/>
      <c r="E38" s="60"/>
      <c r="F38" s="143"/>
      <c r="G38" s="302">
        <f t="shared" si="2"/>
        <v>0</v>
      </c>
      <c r="H38" s="623"/>
    </row>
    <row r="39" spans="1:8" s="27" customFormat="1">
      <c r="A39" s="644"/>
      <c r="B39" s="59"/>
      <c r="C39" s="237"/>
      <c r="D39" s="237"/>
      <c r="E39" s="60"/>
      <c r="F39" s="143"/>
      <c r="G39" s="302">
        <f t="shared" si="2"/>
        <v>0</v>
      </c>
      <c r="H39" s="623"/>
    </row>
    <row r="40" spans="1:8" s="27" customFormat="1">
      <c r="A40" s="644"/>
      <c r="B40" s="59"/>
      <c r="C40" s="237"/>
      <c r="D40" s="237"/>
      <c r="E40" s="60"/>
      <c r="F40" s="143"/>
      <c r="G40" s="302">
        <f t="shared" si="2"/>
        <v>0</v>
      </c>
      <c r="H40" s="623"/>
    </row>
    <row r="41" spans="1:8" s="27" customFormat="1">
      <c r="A41" s="644"/>
      <c r="B41" s="59"/>
      <c r="C41" s="237"/>
      <c r="D41" s="237"/>
      <c r="E41" s="60"/>
      <c r="F41" s="143"/>
      <c r="G41" s="302">
        <f t="shared" si="2"/>
        <v>0</v>
      </c>
      <c r="H41" s="623"/>
    </row>
    <row r="42" spans="1:8" s="27" customFormat="1">
      <c r="A42" s="644"/>
      <c r="B42" s="59"/>
      <c r="C42" s="237"/>
      <c r="D42" s="237"/>
      <c r="E42" s="60"/>
      <c r="F42" s="143"/>
      <c r="G42" s="302">
        <f t="shared" si="2"/>
        <v>0</v>
      </c>
      <c r="H42" s="623"/>
    </row>
    <row r="43" spans="1:8" s="27" customFormat="1">
      <c r="A43" s="644"/>
      <c r="B43" s="59"/>
      <c r="C43" s="237"/>
      <c r="D43" s="237"/>
      <c r="E43" s="60"/>
      <c r="F43" s="143"/>
      <c r="G43" s="302">
        <f t="shared" ref="G43" si="3">F43*B43</f>
        <v>0</v>
      </c>
      <c r="H43" s="623"/>
    </row>
    <row r="44" spans="1:8" s="26" customFormat="1">
      <c r="A44" s="643"/>
      <c r="B44" s="59"/>
      <c r="C44" s="237"/>
      <c r="D44" s="237"/>
      <c r="E44" s="60"/>
      <c r="F44" s="143"/>
      <c r="G44" s="302">
        <f>F44*B44</f>
        <v>0</v>
      </c>
      <c r="H44" s="623"/>
    </row>
    <row r="45" spans="1:8" s="26" customFormat="1">
      <c r="A45" s="643"/>
      <c r="B45" s="59"/>
      <c r="C45" s="237"/>
      <c r="D45" s="237"/>
      <c r="E45" s="60"/>
      <c r="F45" s="143"/>
      <c r="G45" s="302">
        <f>F45*B45</f>
        <v>0</v>
      </c>
      <c r="H45" s="623"/>
    </row>
    <row r="46" spans="1:8" s="26" customFormat="1">
      <c r="A46" s="643"/>
      <c r="B46" s="59"/>
      <c r="C46" s="237"/>
      <c r="D46" s="237"/>
      <c r="E46" s="60"/>
      <c r="F46" s="143"/>
      <c r="G46" s="302">
        <f>F46*B46</f>
        <v>0</v>
      </c>
      <c r="H46" s="623"/>
    </row>
    <row r="47" spans="1:8" s="26" customFormat="1" ht="13.5" thickBot="1">
      <c r="A47" s="1032" t="s">
        <v>223</v>
      </c>
      <c r="B47" s="1033"/>
      <c r="C47" s="1033"/>
      <c r="D47" s="1033"/>
      <c r="E47" s="1033"/>
      <c r="F47" s="1034"/>
      <c r="G47" s="363">
        <f>SUM(G29:G46)</f>
        <v>0</v>
      </c>
      <c r="H47" s="626"/>
    </row>
    <row r="48" spans="1:8" s="26" customFormat="1" ht="15.75" customHeight="1" thickBot="1">
      <c r="A48" s="1047" t="s">
        <v>177</v>
      </c>
      <c r="B48" s="1048"/>
      <c r="C48" s="1048"/>
      <c r="D48" s="1048"/>
      <c r="E48" s="1048"/>
      <c r="F48" s="1049"/>
      <c r="G48" s="305">
        <f>G27+G47</f>
        <v>0</v>
      </c>
      <c r="H48" s="627"/>
    </row>
    <row r="49" spans="1:8" s="26" customFormat="1" ht="15.75" customHeight="1" thickBot="1">
      <c r="A49" s="290"/>
      <c r="B49" s="291"/>
      <c r="C49" s="291"/>
      <c r="D49" s="291"/>
      <c r="E49" s="291"/>
      <c r="F49" s="291"/>
      <c r="G49" s="292"/>
      <c r="H49" s="628"/>
    </row>
    <row r="50" spans="1:8" s="23" customFormat="1" ht="15.75" thickBot="1">
      <c r="A50" s="1026" t="s">
        <v>174</v>
      </c>
      <c r="B50" s="1027"/>
      <c r="C50" s="1027"/>
      <c r="D50" s="1027"/>
      <c r="E50" s="1027"/>
      <c r="F50" s="1027"/>
      <c r="G50" s="1027"/>
      <c r="H50" s="1028"/>
    </row>
    <row r="51" spans="1:8" s="26" customFormat="1" ht="15.75" customHeight="1">
      <c r="A51" s="1058" t="s">
        <v>124</v>
      </c>
      <c r="B51" s="1059"/>
      <c r="C51" s="1059"/>
      <c r="D51" s="1059"/>
      <c r="E51" s="1059"/>
      <c r="F51" s="1060"/>
      <c r="G51" s="150"/>
      <c r="H51" s="629"/>
    </row>
    <row r="52" spans="1:8" s="27" customFormat="1" ht="15.75" customHeight="1">
      <c r="A52" s="645"/>
      <c r="B52" s="43"/>
      <c r="C52" s="44"/>
      <c r="D52" s="44"/>
      <c r="E52" s="45"/>
      <c r="F52" s="155"/>
      <c r="G52" s="307">
        <f t="shared" ref="G52:G69" si="4">F52*B52</f>
        <v>0</v>
      </c>
      <c r="H52" s="630"/>
    </row>
    <row r="53" spans="1:8" s="27" customFormat="1" ht="15.75" customHeight="1">
      <c r="A53" s="645"/>
      <c r="B53" s="43"/>
      <c r="C53" s="44"/>
      <c r="D53" s="44"/>
      <c r="E53" s="45"/>
      <c r="F53" s="155"/>
      <c r="G53" s="307">
        <f t="shared" si="4"/>
        <v>0</v>
      </c>
      <c r="H53" s="630"/>
    </row>
    <row r="54" spans="1:8" s="27" customFormat="1">
      <c r="A54" s="645"/>
      <c r="B54" s="43"/>
      <c r="C54" s="44"/>
      <c r="D54" s="44"/>
      <c r="E54" s="45"/>
      <c r="F54" s="155"/>
      <c r="G54" s="307">
        <f t="shared" si="4"/>
        <v>0</v>
      </c>
      <c r="H54" s="630"/>
    </row>
    <row r="55" spans="1:8" s="27" customFormat="1">
      <c r="A55" s="645"/>
      <c r="B55" s="43"/>
      <c r="C55" s="44"/>
      <c r="D55" s="44"/>
      <c r="E55" s="45"/>
      <c r="F55" s="155"/>
      <c r="G55" s="307">
        <f t="shared" si="4"/>
        <v>0</v>
      </c>
      <c r="H55" s="630"/>
    </row>
    <row r="56" spans="1:8" s="27" customFormat="1">
      <c r="A56" s="645"/>
      <c r="B56" s="43"/>
      <c r="C56" s="44"/>
      <c r="D56" s="44"/>
      <c r="E56" s="45"/>
      <c r="F56" s="155"/>
      <c r="G56" s="307">
        <f t="shared" si="4"/>
        <v>0</v>
      </c>
      <c r="H56" s="630"/>
    </row>
    <row r="57" spans="1:8" s="27" customFormat="1">
      <c r="A57" s="645"/>
      <c r="B57" s="43"/>
      <c r="C57" s="44"/>
      <c r="D57" s="44"/>
      <c r="E57" s="45"/>
      <c r="F57" s="155"/>
      <c r="G57" s="307">
        <f t="shared" si="4"/>
        <v>0</v>
      </c>
      <c r="H57" s="630"/>
    </row>
    <row r="58" spans="1:8" s="27" customFormat="1">
      <c r="A58" s="645"/>
      <c r="B58" s="43"/>
      <c r="C58" s="44"/>
      <c r="D58" s="44"/>
      <c r="E58" s="45"/>
      <c r="F58" s="155"/>
      <c r="G58" s="307">
        <f t="shared" si="4"/>
        <v>0</v>
      </c>
      <c r="H58" s="630"/>
    </row>
    <row r="59" spans="1:8" s="27" customFormat="1">
      <c r="A59" s="645"/>
      <c r="B59" s="43"/>
      <c r="C59" s="44"/>
      <c r="D59" s="44"/>
      <c r="E59" s="45"/>
      <c r="F59" s="155"/>
      <c r="G59" s="307">
        <f t="shared" si="4"/>
        <v>0</v>
      </c>
      <c r="H59" s="630"/>
    </row>
    <row r="60" spans="1:8" s="27" customFormat="1">
      <c r="A60" s="645"/>
      <c r="B60" s="43"/>
      <c r="C60" s="44"/>
      <c r="D60" s="44"/>
      <c r="E60" s="45"/>
      <c r="F60" s="155"/>
      <c r="G60" s="307">
        <f t="shared" si="4"/>
        <v>0</v>
      </c>
      <c r="H60" s="630"/>
    </row>
    <row r="61" spans="1:8" s="27" customFormat="1">
      <c r="A61" s="645"/>
      <c r="B61" s="43"/>
      <c r="C61" s="44"/>
      <c r="D61" s="44"/>
      <c r="E61" s="45"/>
      <c r="F61" s="155"/>
      <c r="G61" s="307">
        <f t="shared" si="4"/>
        <v>0</v>
      </c>
      <c r="H61" s="630"/>
    </row>
    <row r="62" spans="1:8" s="27" customFormat="1">
      <c r="A62" s="645"/>
      <c r="B62" s="43"/>
      <c r="C62" s="44"/>
      <c r="D62" s="44"/>
      <c r="E62" s="45"/>
      <c r="F62" s="155"/>
      <c r="G62" s="307">
        <f t="shared" si="4"/>
        <v>0</v>
      </c>
      <c r="H62" s="630"/>
    </row>
    <row r="63" spans="1:8" s="27" customFormat="1">
      <c r="A63" s="645"/>
      <c r="B63" s="43"/>
      <c r="C63" s="44"/>
      <c r="D63" s="44"/>
      <c r="E63" s="45"/>
      <c r="F63" s="155"/>
      <c r="G63" s="307">
        <f t="shared" si="4"/>
        <v>0</v>
      </c>
      <c r="H63" s="630"/>
    </row>
    <row r="64" spans="1:8" s="27" customFormat="1">
      <c r="A64" s="645"/>
      <c r="B64" s="43"/>
      <c r="C64" s="44"/>
      <c r="D64" s="44"/>
      <c r="E64" s="45"/>
      <c r="F64" s="155"/>
      <c r="G64" s="307">
        <f t="shared" si="4"/>
        <v>0</v>
      </c>
      <c r="H64" s="630"/>
    </row>
    <row r="65" spans="1:8" s="27" customFormat="1">
      <c r="A65" s="645"/>
      <c r="B65" s="43"/>
      <c r="C65" s="44"/>
      <c r="D65" s="44"/>
      <c r="E65" s="45"/>
      <c r="F65" s="155"/>
      <c r="G65" s="307">
        <f t="shared" si="4"/>
        <v>0</v>
      </c>
      <c r="H65" s="630"/>
    </row>
    <row r="66" spans="1:8" s="27" customFormat="1">
      <c r="A66" s="645"/>
      <c r="B66" s="43"/>
      <c r="C66" s="44"/>
      <c r="D66" s="44"/>
      <c r="E66" s="45"/>
      <c r="F66" s="155"/>
      <c r="G66" s="307">
        <f t="shared" si="4"/>
        <v>0</v>
      </c>
      <c r="H66" s="630"/>
    </row>
    <row r="67" spans="1:8" s="27" customFormat="1">
      <c r="A67" s="645"/>
      <c r="B67" s="43"/>
      <c r="C67" s="44"/>
      <c r="D67" s="44"/>
      <c r="E67" s="45"/>
      <c r="F67" s="155"/>
      <c r="G67" s="307">
        <f t="shared" si="4"/>
        <v>0</v>
      </c>
      <c r="H67" s="630"/>
    </row>
    <row r="68" spans="1:8" s="26" customFormat="1">
      <c r="A68" s="646"/>
      <c r="B68" s="33"/>
      <c r="C68" s="34"/>
      <c r="D68" s="34"/>
      <c r="E68" s="35"/>
      <c r="F68" s="145"/>
      <c r="G68" s="307">
        <f t="shared" si="4"/>
        <v>0</v>
      </c>
      <c r="H68" s="631"/>
    </row>
    <row r="69" spans="1:8" s="26" customFormat="1">
      <c r="A69" s="646"/>
      <c r="B69" s="33"/>
      <c r="C69" s="34"/>
      <c r="D69" s="34"/>
      <c r="E69" s="35"/>
      <c r="F69" s="145"/>
      <c r="G69" s="307">
        <f t="shared" si="4"/>
        <v>0</v>
      </c>
      <c r="H69" s="631"/>
    </row>
    <row r="70" spans="1:8" s="26" customFormat="1" ht="13.5" thickBot="1">
      <c r="A70" s="1035" t="s">
        <v>224</v>
      </c>
      <c r="B70" s="1036"/>
      <c r="C70" s="1036"/>
      <c r="D70" s="1036"/>
      <c r="E70" s="1036"/>
      <c r="F70" s="1037"/>
      <c r="G70" s="364">
        <f>SUM(G52:G69)</f>
        <v>0</v>
      </c>
      <c r="H70" s="632"/>
    </row>
    <row r="71" spans="1:8" s="26" customFormat="1" ht="15.75" customHeight="1">
      <c r="A71" s="1058" t="s">
        <v>125</v>
      </c>
      <c r="B71" s="1059"/>
      <c r="C71" s="1059"/>
      <c r="D71" s="1059"/>
      <c r="E71" s="1059"/>
      <c r="F71" s="1060"/>
      <c r="G71" s="294"/>
      <c r="H71" s="630"/>
    </row>
    <row r="72" spans="1:8" s="26" customFormat="1" ht="15.75" customHeight="1">
      <c r="A72" s="646"/>
      <c r="B72" s="33"/>
      <c r="C72" s="239"/>
      <c r="D72" s="239"/>
      <c r="E72" s="35"/>
      <c r="F72" s="146"/>
      <c r="G72" s="307">
        <f>F72*B72</f>
        <v>0</v>
      </c>
      <c r="H72" s="631"/>
    </row>
    <row r="73" spans="1:8" s="26" customFormat="1" ht="15.75" customHeight="1">
      <c r="A73" s="646"/>
      <c r="B73" s="33"/>
      <c r="C73" s="239"/>
      <c r="D73" s="239"/>
      <c r="E73" s="35"/>
      <c r="F73" s="146"/>
      <c r="G73" s="307">
        <f t="shared" ref="G73:G85" si="5">F73*B73</f>
        <v>0</v>
      </c>
      <c r="H73" s="631"/>
    </row>
    <row r="74" spans="1:8" s="26" customFormat="1">
      <c r="A74" s="646"/>
      <c r="B74" s="33"/>
      <c r="C74" s="239"/>
      <c r="D74" s="239"/>
      <c r="E74" s="35"/>
      <c r="F74" s="146"/>
      <c r="G74" s="307">
        <f t="shared" si="5"/>
        <v>0</v>
      </c>
      <c r="H74" s="631"/>
    </row>
    <row r="75" spans="1:8" s="26" customFormat="1">
      <c r="A75" s="646"/>
      <c r="B75" s="33"/>
      <c r="C75" s="239"/>
      <c r="D75" s="239"/>
      <c r="E75" s="35"/>
      <c r="F75" s="146"/>
      <c r="G75" s="307">
        <f t="shared" si="5"/>
        <v>0</v>
      </c>
      <c r="H75" s="631"/>
    </row>
    <row r="76" spans="1:8" s="26" customFormat="1">
      <c r="A76" s="646"/>
      <c r="B76" s="33"/>
      <c r="C76" s="239"/>
      <c r="D76" s="239"/>
      <c r="E76" s="35"/>
      <c r="F76" s="146"/>
      <c r="G76" s="307">
        <f t="shared" si="5"/>
        <v>0</v>
      </c>
      <c r="H76" s="631"/>
    </row>
    <row r="77" spans="1:8" s="26" customFormat="1">
      <c r="A77" s="646"/>
      <c r="B77" s="33"/>
      <c r="C77" s="239"/>
      <c r="D77" s="239"/>
      <c r="E77" s="35"/>
      <c r="F77" s="146"/>
      <c r="G77" s="307">
        <f t="shared" si="5"/>
        <v>0</v>
      </c>
      <c r="H77" s="631"/>
    </row>
    <row r="78" spans="1:8" s="26" customFormat="1">
      <c r="A78" s="646"/>
      <c r="B78" s="33"/>
      <c r="C78" s="239"/>
      <c r="D78" s="239"/>
      <c r="E78" s="35"/>
      <c r="F78" s="146"/>
      <c r="G78" s="307">
        <f t="shared" si="5"/>
        <v>0</v>
      </c>
      <c r="H78" s="631"/>
    </row>
    <row r="79" spans="1:8" s="26" customFormat="1">
      <c r="A79" s="646"/>
      <c r="B79" s="33"/>
      <c r="C79" s="239"/>
      <c r="D79" s="239"/>
      <c r="E79" s="35"/>
      <c r="F79" s="146"/>
      <c r="G79" s="307">
        <f t="shared" si="5"/>
        <v>0</v>
      </c>
      <c r="H79" s="631"/>
    </row>
    <row r="80" spans="1:8" s="26" customFormat="1">
      <c r="A80" s="646"/>
      <c r="B80" s="33"/>
      <c r="C80" s="239"/>
      <c r="D80" s="239"/>
      <c r="E80" s="35"/>
      <c r="F80" s="146"/>
      <c r="G80" s="307">
        <f t="shared" si="5"/>
        <v>0</v>
      </c>
      <c r="H80" s="631"/>
    </row>
    <row r="81" spans="1:8" s="26" customFormat="1">
      <c r="A81" s="646"/>
      <c r="B81" s="33"/>
      <c r="C81" s="239"/>
      <c r="D81" s="239"/>
      <c r="E81" s="35"/>
      <c r="F81" s="146"/>
      <c r="G81" s="307">
        <f t="shared" si="5"/>
        <v>0</v>
      </c>
      <c r="H81" s="631"/>
    </row>
    <row r="82" spans="1:8" s="26" customFormat="1">
      <c r="A82" s="646"/>
      <c r="B82" s="33"/>
      <c r="C82" s="239"/>
      <c r="D82" s="239"/>
      <c r="E82" s="35"/>
      <c r="F82" s="146"/>
      <c r="G82" s="307">
        <f t="shared" si="5"/>
        <v>0</v>
      </c>
      <c r="H82" s="631"/>
    </row>
    <row r="83" spans="1:8" s="26" customFormat="1">
      <c r="A83" s="646"/>
      <c r="B83" s="33"/>
      <c r="C83" s="239"/>
      <c r="D83" s="239"/>
      <c r="E83" s="35"/>
      <c r="F83" s="146"/>
      <c r="G83" s="307">
        <f t="shared" si="5"/>
        <v>0</v>
      </c>
      <c r="H83" s="631"/>
    </row>
    <row r="84" spans="1:8" s="26" customFormat="1">
      <c r="A84" s="646"/>
      <c r="B84" s="33"/>
      <c r="C84" s="239"/>
      <c r="D84" s="239"/>
      <c r="E84" s="35"/>
      <c r="F84" s="146"/>
      <c r="G84" s="307">
        <f t="shared" si="5"/>
        <v>0</v>
      </c>
      <c r="H84" s="631"/>
    </row>
    <row r="85" spans="1:8" s="26" customFormat="1">
      <c r="A85" s="646"/>
      <c r="B85" s="33"/>
      <c r="C85" s="239"/>
      <c r="D85" s="239"/>
      <c r="E85" s="35"/>
      <c r="F85" s="146"/>
      <c r="G85" s="307">
        <f t="shared" si="5"/>
        <v>0</v>
      </c>
      <c r="H85" s="631"/>
    </row>
    <row r="86" spans="1:8" s="26" customFormat="1">
      <c r="A86" s="646"/>
      <c r="B86" s="33"/>
      <c r="C86" s="239"/>
      <c r="D86" s="239"/>
      <c r="E86" s="35"/>
      <c r="F86" s="146"/>
      <c r="G86" s="307">
        <f t="shared" ref="G86:G87" si="6">F86*B86</f>
        <v>0</v>
      </c>
      <c r="H86" s="631"/>
    </row>
    <row r="87" spans="1:8" s="26" customFormat="1">
      <c r="A87" s="646"/>
      <c r="B87" s="33"/>
      <c r="C87" s="239"/>
      <c r="D87" s="239"/>
      <c r="E87" s="35"/>
      <c r="F87" s="146"/>
      <c r="G87" s="307">
        <f t="shared" si="6"/>
        <v>0</v>
      </c>
      <c r="H87" s="631"/>
    </row>
    <row r="88" spans="1:8" s="26" customFormat="1">
      <c r="A88" s="646"/>
      <c r="B88" s="33"/>
      <c r="C88" s="239"/>
      <c r="D88" s="239"/>
      <c r="E88" s="35"/>
      <c r="F88" s="146"/>
      <c r="G88" s="307">
        <f>F88*B88</f>
        <v>0</v>
      </c>
      <c r="H88" s="631"/>
    </row>
    <row r="89" spans="1:8" s="26" customFormat="1">
      <c r="A89" s="646"/>
      <c r="B89" s="33"/>
      <c r="C89" s="239"/>
      <c r="D89" s="239"/>
      <c r="E89" s="35"/>
      <c r="F89" s="146"/>
      <c r="G89" s="307">
        <f>F89*B89</f>
        <v>0</v>
      </c>
      <c r="H89" s="631"/>
    </row>
    <row r="90" spans="1:8" s="26" customFormat="1" ht="13.5" thickBot="1">
      <c r="A90" s="1035" t="s">
        <v>223</v>
      </c>
      <c r="B90" s="1036"/>
      <c r="C90" s="1036"/>
      <c r="D90" s="1036"/>
      <c r="E90" s="1036"/>
      <c r="F90" s="1037"/>
      <c r="G90" s="365">
        <f>SUM(G72:G89)</f>
        <v>0</v>
      </c>
      <c r="H90" s="633"/>
    </row>
    <row r="91" spans="1:8" s="26" customFormat="1" ht="15.75" customHeight="1" thickBot="1">
      <c r="A91" s="1044" t="s">
        <v>178</v>
      </c>
      <c r="B91" s="1045"/>
      <c r="C91" s="1045"/>
      <c r="D91" s="1045"/>
      <c r="E91" s="1045"/>
      <c r="F91" s="1046"/>
      <c r="G91" s="309">
        <f>G70+G90</f>
        <v>0</v>
      </c>
      <c r="H91" s="634"/>
    </row>
    <row r="92" spans="1:8" s="26" customFormat="1" ht="15.75" customHeight="1" thickBot="1">
      <c r="A92" s="290"/>
      <c r="B92" s="291"/>
      <c r="C92" s="291"/>
      <c r="D92" s="291"/>
      <c r="E92" s="291"/>
      <c r="F92" s="291"/>
      <c r="G92" s="292"/>
      <c r="H92" s="628"/>
    </row>
    <row r="93" spans="1:8" s="23" customFormat="1" ht="15.75" thickBot="1">
      <c r="A93" s="1020" t="s">
        <v>175</v>
      </c>
      <c r="B93" s="1021"/>
      <c r="C93" s="1021"/>
      <c r="D93" s="1021"/>
      <c r="E93" s="1021"/>
      <c r="F93" s="1021"/>
      <c r="G93" s="1021"/>
      <c r="H93" s="1022"/>
    </row>
    <row r="94" spans="1:8" s="26" customFormat="1" ht="15.75" customHeight="1">
      <c r="A94" s="1061" t="s">
        <v>124</v>
      </c>
      <c r="B94" s="1062"/>
      <c r="C94" s="1062"/>
      <c r="D94" s="1062"/>
      <c r="E94" s="1062"/>
      <c r="F94" s="1063"/>
      <c r="G94" s="151"/>
      <c r="H94" s="635"/>
    </row>
    <row r="95" spans="1:8" s="27" customFormat="1" ht="15.75" customHeight="1">
      <c r="A95" s="647"/>
      <c r="B95" s="46"/>
      <c r="C95" s="240"/>
      <c r="D95" s="240"/>
      <c r="E95" s="47"/>
      <c r="F95" s="144"/>
      <c r="G95" s="311">
        <f t="shared" ref="G95:G112" si="7">F95*B95</f>
        <v>0</v>
      </c>
      <c r="H95" s="636"/>
    </row>
    <row r="96" spans="1:8" s="27" customFormat="1">
      <c r="A96" s="647"/>
      <c r="B96" s="46"/>
      <c r="C96" s="240"/>
      <c r="D96" s="240"/>
      <c r="E96" s="47"/>
      <c r="F96" s="144"/>
      <c r="G96" s="311">
        <f t="shared" si="7"/>
        <v>0</v>
      </c>
      <c r="H96" s="636"/>
    </row>
    <row r="97" spans="1:8" s="27" customFormat="1">
      <c r="A97" s="647"/>
      <c r="B97" s="46"/>
      <c r="C97" s="240"/>
      <c r="D97" s="240"/>
      <c r="E97" s="47"/>
      <c r="F97" s="144"/>
      <c r="G97" s="311">
        <f t="shared" si="7"/>
        <v>0</v>
      </c>
      <c r="H97" s="636"/>
    </row>
    <row r="98" spans="1:8" s="27" customFormat="1">
      <c r="A98" s="647"/>
      <c r="B98" s="46"/>
      <c r="C98" s="240"/>
      <c r="D98" s="240"/>
      <c r="E98" s="47"/>
      <c r="F98" s="144"/>
      <c r="G98" s="311">
        <f t="shared" si="7"/>
        <v>0</v>
      </c>
      <c r="H98" s="636"/>
    </row>
    <row r="99" spans="1:8" s="27" customFormat="1">
      <c r="A99" s="647"/>
      <c r="B99" s="46"/>
      <c r="C99" s="240"/>
      <c r="D99" s="240"/>
      <c r="E99" s="47"/>
      <c r="F99" s="144"/>
      <c r="G99" s="311">
        <f t="shared" si="7"/>
        <v>0</v>
      </c>
      <c r="H99" s="636"/>
    </row>
    <row r="100" spans="1:8" s="27" customFormat="1">
      <c r="A100" s="647"/>
      <c r="B100" s="46"/>
      <c r="C100" s="240"/>
      <c r="D100" s="240"/>
      <c r="E100" s="47"/>
      <c r="F100" s="144"/>
      <c r="G100" s="311">
        <f t="shared" si="7"/>
        <v>0</v>
      </c>
      <c r="H100" s="636"/>
    </row>
    <row r="101" spans="1:8" s="27" customFormat="1">
      <c r="A101" s="647"/>
      <c r="B101" s="46"/>
      <c r="C101" s="240"/>
      <c r="D101" s="240"/>
      <c r="E101" s="47"/>
      <c r="F101" s="144"/>
      <c r="G101" s="311">
        <f t="shared" si="7"/>
        <v>0</v>
      </c>
      <c r="H101" s="636"/>
    </row>
    <row r="102" spans="1:8" s="27" customFormat="1">
      <c r="A102" s="647"/>
      <c r="B102" s="46"/>
      <c r="C102" s="240"/>
      <c r="D102" s="240"/>
      <c r="E102" s="47"/>
      <c r="F102" s="144"/>
      <c r="G102" s="311">
        <f t="shared" si="7"/>
        <v>0</v>
      </c>
      <c r="H102" s="636"/>
    </row>
    <row r="103" spans="1:8" s="27" customFormat="1">
      <c r="A103" s="647"/>
      <c r="B103" s="46"/>
      <c r="C103" s="240"/>
      <c r="D103" s="240"/>
      <c r="E103" s="47"/>
      <c r="F103" s="144"/>
      <c r="G103" s="311">
        <f t="shared" si="7"/>
        <v>0</v>
      </c>
      <c r="H103" s="636"/>
    </row>
    <row r="104" spans="1:8" s="27" customFormat="1">
      <c r="A104" s="647"/>
      <c r="B104" s="46"/>
      <c r="C104" s="240"/>
      <c r="D104" s="240"/>
      <c r="E104" s="47"/>
      <c r="F104" s="144"/>
      <c r="G104" s="311">
        <f t="shared" si="7"/>
        <v>0</v>
      </c>
      <c r="H104" s="636"/>
    </row>
    <row r="105" spans="1:8" s="27" customFormat="1">
      <c r="A105" s="647"/>
      <c r="B105" s="46"/>
      <c r="C105" s="240"/>
      <c r="D105" s="240"/>
      <c r="E105" s="47"/>
      <c r="F105" s="144"/>
      <c r="G105" s="311">
        <f t="shared" si="7"/>
        <v>0</v>
      </c>
      <c r="H105" s="636"/>
    </row>
    <row r="106" spans="1:8" s="27" customFormat="1">
      <c r="A106" s="647"/>
      <c r="B106" s="46"/>
      <c r="C106" s="240"/>
      <c r="D106" s="240"/>
      <c r="E106" s="47"/>
      <c r="F106" s="144"/>
      <c r="G106" s="311">
        <f t="shared" si="7"/>
        <v>0</v>
      </c>
      <c r="H106" s="636"/>
    </row>
    <row r="107" spans="1:8" s="27" customFormat="1">
      <c r="A107" s="647"/>
      <c r="B107" s="46"/>
      <c r="C107" s="240"/>
      <c r="D107" s="240"/>
      <c r="E107" s="47"/>
      <c r="F107" s="144"/>
      <c r="G107" s="311">
        <f t="shared" si="7"/>
        <v>0</v>
      </c>
      <c r="H107" s="636"/>
    </row>
    <row r="108" spans="1:8" s="27" customFormat="1">
      <c r="A108" s="647"/>
      <c r="B108" s="46"/>
      <c r="C108" s="240"/>
      <c r="D108" s="240"/>
      <c r="E108" s="47"/>
      <c r="F108" s="144"/>
      <c r="G108" s="311">
        <f t="shared" si="7"/>
        <v>0</v>
      </c>
      <c r="H108" s="636"/>
    </row>
    <row r="109" spans="1:8" s="27" customFormat="1">
      <c r="A109" s="647"/>
      <c r="B109" s="46"/>
      <c r="C109" s="240"/>
      <c r="D109" s="240"/>
      <c r="E109" s="47"/>
      <c r="F109" s="144"/>
      <c r="G109" s="311">
        <f t="shared" si="7"/>
        <v>0</v>
      </c>
      <c r="H109" s="636"/>
    </row>
    <row r="110" spans="1:8" s="26" customFormat="1">
      <c r="A110" s="648"/>
      <c r="B110" s="38"/>
      <c r="C110" s="241"/>
      <c r="D110" s="241"/>
      <c r="E110" s="39"/>
      <c r="F110" s="148"/>
      <c r="G110" s="311">
        <f t="shared" si="7"/>
        <v>0</v>
      </c>
      <c r="H110" s="637"/>
    </row>
    <row r="111" spans="1:8" s="26" customFormat="1">
      <c r="A111" s="648"/>
      <c r="B111" s="38"/>
      <c r="C111" s="241"/>
      <c r="D111" s="241"/>
      <c r="E111" s="39"/>
      <c r="F111" s="148"/>
      <c r="G111" s="311">
        <f t="shared" si="7"/>
        <v>0</v>
      </c>
      <c r="H111" s="637"/>
    </row>
    <row r="112" spans="1:8" s="26" customFormat="1">
      <c r="A112" s="648"/>
      <c r="B112" s="38"/>
      <c r="C112" s="241"/>
      <c r="D112" s="241"/>
      <c r="E112" s="39"/>
      <c r="F112" s="148"/>
      <c r="G112" s="311">
        <f t="shared" si="7"/>
        <v>0</v>
      </c>
      <c r="H112" s="637"/>
    </row>
    <row r="113" spans="1:8" s="26" customFormat="1" ht="13.5" thickBot="1">
      <c r="A113" s="1038" t="s">
        <v>224</v>
      </c>
      <c r="B113" s="1039"/>
      <c r="C113" s="1039"/>
      <c r="D113" s="1039"/>
      <c r="E113" s="1039"/>
      <c r="F113" s="1040"/>
      <c r="G113" s="366">
        <f>SUM(G95:G112)</f>
        <v>0</v>
      </c>
      <c r="H113" s="638"/>
    </row>
    <row r="114" spans="1:8" s="26" customFormat="1" ht="15.75" customHeight="1">
      <c r="A114" s="1061" t="s">
        <v>125</v>
      </c>
      <c r="B114" s="1062"/>
      <c r="C114" s="1062"/>
      <c r="D114" s="1062"/>
      <c r="E114" s="1062"/>
      <c r="F114" s="1063"/>
      <c r="G114" s="295"/>
      <c r="H114" s="636"/>
    </row>
    <row r="115" spans="1:8" s="26" customFormat="1" ht="15.75" customHeight="1">
      <c r="A115" s="648"/>
      <c r="B115" s="38"/>
      <c r="C115" s="241"/>
      <c r="D115" s="241"/>
      <c r="E115" s="39"/>
      <c r="F115" s="148"/>
      <c r="G115" s="311">
        <f>F115*B115</f>
        <v>0</v>
      </c>
      <c r="H115" s="637"/>
    </row>
    <row r="116" spans="1:8" s="26" customFormat="1" ht="15.75" customHeight="1">
      <c r="A116" s="648"/>
      <c r="B116" s="38"/>
      <c r="C116" s="241"/>
      <c r="D116" s="241"/>
      <c r="E116" s="39"/>
      <c r="F116" s="148"/>
      <c r="G116" s="311">
        <f t="shared" ref="G116:G128" si="8">F116*B116</f>
        <v>0</v>
      </c>
      <c r="H116" s="637"/>
    </row>
    <row r="117" spans="1:8" s="26" customFormat="1">
      <c r="A117" s="648"/>
      <c r="B117" s="38"/>
      <c r="C117" s="241"/>
      <c r="D117" s="241"/>
      <c r="E117" s="39"/>
      <c r="F117" s="148"/>
      <c r="G117" s="311">
        <f t="shared" si="8"/>
        <v>0</v>
      </c>
      <c r="H117" s="637"/>
    </row>
    <row r="118" spans="1:8" s="26" customFormat="1">
      <c r="A118" s="648"/>
      <c r="B118" s="38"/>
      <c r="C118" s="241"/>
      <c r="D118" s="241"/>
      <c r="E118" s="39"/>
      <c r="F118" s="148"/>
      <c r="G118" s="311">
        <f t="shared" si="8"/>
        <v>0</v>
      </c>
      <c r="H118" s="637"/>
    </row>
    <row r="119" spans="1:8" s="26" customFormat="1">
      <c r="A119" s="648"/>
      <c r="B119" s="38"/>
      <c r="C119" s="241"/>
      <c r="D119" s="241"/>
      <c r="E119" s="39"/>
      <c r="F119" s="148"/>
      <c r="G119" s="311">
        <f t="shared" si="8"/>
        <v>0</v>
      </c>
      <c r="H119" s="637"/>
    </row>
    <row r="120" spans="1:8" s="26" customFormat="1">
      <c r="A120" s="648"/>
      <c r="B120" s="38"/>
      <c r="C120" s="241"/>
      <c r="D120" s="241"/>
      <c r="E120" s="39"/>
      <c r="F120" s="148"/>
      <c r="G120" s="311">
        <f t="shared" si="8"/>
        <v>0</v>
      </c>
      <c r="H120" s="637"/>
    </row>
    <row r="121" spans="1:8" s="26" customFormat="1">
      <c r="A121" s="648"/>
      <c r="B121" s="38"/>
      <c r="C121" s="241"/>
      <c r="D121" s="241"/>
      <c r="E121" s="39"/>
      <c r="F121" s="148"/>
      <c r="G121" s="311">
        <f t="shared" si="8"/>
        <v>0</v>
      </c>
      <c r="H121" s="637"/>
    </row>
    <row r="122" spans="1:8" s="26" customFormat="1">
      <c r="A122" s="648"/>
      <c r="B122" s="38"/>
      <c r="C122" s="241"/>
      <c r="D122" s="241"/>
      <c r="E122" s="39"/>
      <c r="F122" s="148"/>
      <c r="G122" s="311">
        <f t="shared" si="8"/>
        <v>0</v>
      </c>
      <c r="H122" s="637"/>
    </row>
    <row r="123" spans="1:8" s="26" customFormat="1">
      <c r="A123" s="648"/>
      <c r="B123" s="38"/>
      <c r="C123" s="241"/>
      <c r="D123" s="241"/>
      <c r="E123" s="39"/>
      <c r="F123" s="148"/>
      <c r="G123" s="311">
        <f t="shared" si="8"/>
        <v>0</v>
      </c>
      <c r="H123" s="637"/>
    </row>
    <row r="124" spans="1:8" s="26" customFormat="1">
      <c r="A124" s="648"/>
      <c r="B124" s="38"/>
      <c r="C124" s="241"/>
      <c r="D124" s="241"/>
      <c r="E124" s="39"/>
      <c r="F124" s="148"/>
      <c r="G124" s="311">
        <f t="shared" si="8"/>
        <v>0</v>
      </c>
      <c r="H124" s="637"/>
    </row>
    <row r="125" spans="1:8" s="26" customFormat="1">
      <c r="A125" s="648"/>
      <c r="B125" s="38"/>
      <c r="C125" s="241"/>
      <c r="D125" s="241"/>
      <c r="E125" s="39"/>
      <c r="F125" s="148"/>
      <c r="G125" s="311">
        <f t="shared" si="8"/>
        <v>0</v>
      </c>
      <c r="H125" s="637"/>
    </row>
    <row r="126" spans="1:8" s="26" customFormat="1">
      <c r="A126" s="648"/>
      <c r="B126" s="38"/>
      <c r="C126" s="241"/>
      <c r="D126" s="241"/>
      <c r="E126" s="39"/>
      <c r="F126" s="148"/>
      <c r="G126" s="311">
        <f t="shared" si="8"/>
        <v>0</v>
      </c>
      <c r="H126" s="637"/>
    </row>
    <row r="127" spans="1:8" s="26" customFormat="1">
      <c r="A127" s="648"/>
      <c r="B127" s="38"/>
      <c r="C127" s="241"/>
      <c r="D127" s="241"/>
      <c r="E127" s="39"/>
      <c r="F127" s="148"/>
      <c r="G127" s="311">
        <f t="shared" si="8"/>
        <v>0</v>
      </c>
      <c r="H127" s="637"/>
    </row>
    <row r="128" spans="1:8" s="26" customFormat="1">
      <c r="A128" s="648"/>
      <c r="B128" s="38"/>
      <c r="C128" s="241"/>
      <c r="D128" s="241"/>
      <c r="E128" s="39"/>
      <c r="F128" s="148"/>
      <c r="G128" s="311">
        <f t="shared" si="8"/>
        <v>0</v>
      </c>
      <c r="H128" s="637"/>
    </row>
    <row r="129" spans="1:8" s="26" customFormat="1">
      <c r="A129" s="648"/>
      <c r="B129" s="38"/>
      <c r="C129" s="241"/>
      <c r="D129" s="241"/>
      <c r="E129" s="39"/>
      <c r="F129" s="148"/>
      <c r="G129" s="311">
        <f t="shared" ref="G129" si="9">F129*B129</f>
        <v>0</v>
      </c>
      <c r="H129" s="637"/>
    </row>
    <row r="130" spans="1:8" s="26" customFormat="1">
      <c r="A130" s="648"/>
      <c r="B130" s="38"/>
      <c r="C130" s="241"/>
      <c r="D130" s="241"/>
      <c r="E130" s="39"/>
      <c r="F130" s="148"/>
      <c r="G130" s="311">
        <f>F130*B130</f>
        <v>0</v>
      </c>
      <c r="H130" s="637"/>
    </row>
    <row r="131" spans="1:8" s="26" customFormat="1">
      <c r="A131" s="648"/>
      <c r="B131" s="38"/>
      <c r="C131" s="241"/>
      <c r="D131" s="241"/>
      <c r="E131" s="39"/>
      <c r="F131" s="148"/>
      <c r="G131" s="311">
        <f>F131*B131</f>
        <v>0</v>
      </c>
      <c r="H131" s="637"/>
    </row>
    <row r="132" spans="1:8" s="26" customFormat="1">
      <c r="A132" s="648"/>
      <c r="B132" s="38"/>
      <c r="C132" s="241"/>
      <c r="D132" s="241"/>
      <c r="E132" s="39"/>
      <c r="F132" s="148"/>
      <c r="G132" s="311">
        <f>F132*B132</f>
        <v>0</v>
      </c>
      <c r="H132" s="637"/>
    </row>
    <row r="133" spans="1:8" s="26" customFormat="1" ht="13.5" thickBot="1">
      <c r="A133" s="1038" t="s">
        <v>223</v>
      </c>
      <c r="B133" s="1039"/>
      <c r="C133" s="1039"/>
      <c r="D133" s="1039"/>
      <c r="E133" s="1039"/>
      <c r="F133" s="1040"/>
      <c r="G133" s="367">
        <f>SUM(G115:G132)</f>
        <v>0</v>
      </c>
      <c r="H133" s="639"/>
    </row>
    <row r="134" spans="1:8" s="26" customFormat="1" ht="15.75" customHeight="1" thickBot="1">
      <c r="A134" s="1041" t="s">
        <v>187</v>
      </c>
      <c r="B134" s="1042"/>
      <c r="C134" s="1042"/>
      <c r="D134" s="1042"/>
      <c r="E134" s="1042"/>
      <c r="F134" s="1043"/>
      <c r="G134" s="313">
        <f>G113+G133</f>
        <v>0</v>
      </c>
      <c r="H134" s="640"/>
    </row>
    <row r="135" spans="1:8" s="26" customFormat="1" ht="15.75" customHeight="1" thickBot="1">
      <c r="A135" s="1067"/>
      <c r="B135" s="1068"/>
      <c r="C135" s="1068"/>
      <c r="D135" s="1068"/>
      <c r="E135" s="1068"/>
      <c r="F135" s="1068"/>
      <c r="G135" s="1068"/>
      <c r="H135" s="1069"/>
    </row>
    <row r="136" spans="1:8" s="23" customFormat="1" ht="18" customHeight="1" thickBot="1">
      <c r="A136" s="1052" t="s">
        <v>150</v>
      </c>
      <c r="B136" s="1053"/>
      <c r="C136" s="1053"/>
      <c r="D136" s="1053"/>
      <c r="E136" s="1053"/>
      <c r="F136" s="1054"/>
      <c r="G136" s="314">
        <f>G48+G91+G134</f>
        <v>0</v>
      </c>
      <c r="H136" s="641"/>
    </row>
    <row r="137" spans="1:8" s="26" customFormat="1">
      <c r="B137" s="21"/>
      <c r="C137" s="12"/>
      <c r="D137" s="12"/>
      <c r="E137" s="13"/>
      <c r="F137" s="137"/>
      <c r="G137" s="137"/>
      <c r="H137" s="620"/>
    </row>
    <row r="138" spans="1:8" s="26" customFormat="1" ht="13.5" thickBot="1">
      <c r="A138" s="23" t="s">
        <v>237</v>
      </c>
      <c r="B138" s="12"/>
      <c r="C138" s="13"/>
      <c r="D138" s="21"/>
      <c r="E138" s="13"/>
      <c r="F138" s="142"/>
      <c r="G138" s="137"/>
      <c r="H138" s="620"/>
    </row>
    <row r="139" spans="1:8" s="26" customFormat="1" ht="190.5" customHeight="1" thickBot="1">
      <c r="A139" s="1017"/>
      <c r="B139" s="1018"/>
      <c r="C139" s="1018"/>
      <c r="D139" s="1018"/>
      <c r="E139" s="1018"/>
      <c r="F139" s="1018"/>
      <c r="G139" s="1018"/>
      <c r="H139" s="1019"/>
    </row>
    <row r="140" spans="1:8" s="26" customFormat="1">
      <c r="B140" s="21"/>
      <c r="C140" s="12"/>
      <c r="D140" s="12"/>
      <c r="E140" s="13"/>
      <c r="F140" s="137"/>
      <c r="G140" s="137"/>
      <c r="H140" s="620"/>
    </row>
    <row r="141" spans="1:8" s="26" customFormat="1">
      <c r="B141" s="21"/>
      <c r="C141" s="12"/>
      <c r="D141" s="12"/>
      <c r="E141" s="13"/>
      <c r="F141" s="137"/>
      <c r="G141" s="137"/>
      <c r="H141" s="620"/>
    </row>
    <row r="142" spans="1:8" s="26" customFormat="1">
      <c r="B142" s="21"/>
      <c r="C142" s="12"/>
      <c r="D142" s="12"/>
      <c r="E142" s="13"/>
      <c r="F142" s="137"/>
      <c r="G142" s="137"/>
      <c r="H142" s="620"/>
    </row>
    <row r="143" spans="1:8" s="26" customFormat="1">
      <c r="B143" s="21"/>
      <c r="C143" s="12"/>
      <c r="D143" s="12"/>
      <c r="E143" s="13"/>
      <c r="F143" s="137"/>
      <c r="G143" s="137"/>
      <c r="H143" s="620"/>
    </row>
    <row r="144" spans="1:8" s="26" customFormat="1">
      <c r="B144" s="21"/>
      <c r="C144" s="12"/>
      <c r="D144" s="12"/>
      <c r="E144" s="13"/>
      <c r="F144" s="137"/>
      <c r="G144" s="137"/>
      <c r="H144" s="620"/>
    </row>
    <row r="145" spans="2:8" s="26" customFormat="1">
      <c r="B145" s="21"/>
      <c r="C145" s="12"/>
      <c r="D145" s="12"/>
      <c r="E145" s="13"/>
      <c r="F145" s="137"/>
      <c r="G145" s="137"/>
      <c r="H145" s="620"/>
    </row>
    <row r="146" spans="2:8" s="26" customFormat="1">
      <c r="B146" s="21"/>
      <c r="C146" s="12"/>
      <c r="D146" s="12"/>
      <c r="E146" s="13"/>
      <c r="F146" s="137"/>
      <c r="G146" s="137"/>
      <c r="H146" s="620"/>
    </row>
    <row r="147" spans="2:8" s="26" customFormat="1">
      <c r="B147" s="21"/>
      <c r="C147" s="12"/>
      <c r="D147" s="12"/>
      <c r="E147" s="13"/>
      <c r="F147" s="137"/>
      <c r="G147" s="137"/>
      <c r="H147" s="620"/>
    </row>
    <row r="148" spans="2:8" s="26" customFormat="1">
      <c r="B148" s="21"/>
      <c r="C148" s="12"/>
      <c r="D148" s="12"/>
      <c r="E148" s="13"/>
      <c r="F148" s="137"/>
      <c r="G148" s="137"/>
      <c r="H148" s="620"/>
    </row>
    <row r="149" spans="2:8" s="26" customFormat="1">
      <c r="B149" s="21"/>
      <c r="C149" s="12"/>
      <c r="D149" s="12"/>
      <c r="E149" s="13"/>
      <c r="F149" s="137"/>
      <c r="G149" s="137"/>
      <c r="H149" s="620"/>
    </row>
    <row r="150" spans="2:8" s="26" customFormat="1">
      <c r="B150" s="21"/>
      <c r="C150" s="12"/>
      <c r="D150" s="12"/>
      <c r="E150" s="13"/>
      <c r="F150" s="137"/>
      <c r="G150" s="137"/>
      <c r="H150" s="620"/>
    </row>
    <row r="151" spans="2:8" s="26" customFormat="1">
      <c r="B151" s="21"/>
      <c r="C151" s="12"/>
      <c r="D151" s="12"/>
      <c r="E151" s="13"/>
      <c r="F151" s="137"/>
      <c r="G151" s="137"/>
      <c r="H151" s="620"/>
    </row>
    <row r="152" spans="2:8" s="26" customFormat="1">
      <c r="B152" s="21"/>
      <c r="C152" s="12"/>
      <c r="D152" s="12"/>
      <c r="E152" s="13"/>
      <c r="F152" s="137"/>
      <c r="G152" s="137"/>
      <c r="H152" s="620"/>
    </row>
    <row r="153" spans="2:8" s="26" customFormat="1">
      <c r="B153" s="21"/>
      <c r="C153" s="12"/>
      <c r="D153" s="12"/>
      <c r="E153" s="13"/>
      <c r="F153" s="137"/>
      <c r="G153" s="137"/>
      <c r="H153" s="620"/>
    </row>
    <row r="154" spans="2:8" s="26" customFormat="1">
      <c r="B154" s="21"/>
      <c r="C154" s="12"/>
      <c r="D154" s="12"/>
      <c r="E154" s="13"/>
      <c r="F154" s="137"/>
      <c r="G154" s="137"/>
      <c r="H154" s="620"/>
    </row>
    <row r="155" spans="2:8" s="26" customFormat="1">
      <c r="B155" s="21"/>
      <c r="C155" s="12"/>
      <c r="D155" s="12"/>
      <c r="E155" s="13"/>
      <c r="F155" s="137"/>
      <c r="G155" s="137"/>
      <c r="H155" s="620"/>
    </row>
    <row r="156" spans="2:8" s="26" customFormat="1">
      <c r="B156" s="21"/>
      <c r="C156" s="12"/>
      <c r="D156" s="12"/>
      <c r="E156" s="13"/>
      <c r="F156" s="137"/>
      <c r="G156" s="137"/>
      <c r="H156" s="620"/>
    </row>
    <row r="157" spans="2:8" s="26" customFormat="1">
      <c r="B157" s="21"/>
      <c r="C157" s="12"/>
      <c r="D157" s="12"/>
      <c r="E157" s="13"/>
      <c r="F157" s="137"/>
      <c r="G157" s="137"/>
      <c r="H157" s="620"/>
    </row>
    <row r="158" spans="2:8" s="26" customFormat="1">
      <c r="B158" s="21"/>
      <c r="C158" s="12"/>
      <c r="D158" s="12"/>
      <c r="E158" s="13"/>
      <c r="F158" s="137"/>
      <c r="G158" s="137"/>
      <c r="H158" s="620"/>
    </row>
    <row r="159" spans="2:8" s="26" customFormat="1">
      <c r="B159" s="21"/>
      <c r="C159" s="12"/>
      <c r="D159" s="12"/>
      <c r="E159" s="13"/>
      <c r="F159" s="137"/>
      <c r="G159" s="137"/>
      <c r="H159" s="620"/>
    </row>
    <row r="160" spans="2:8" s="26" customFormat="1">
      <c r="B160" s="21"/>
      <c r="C160" s="12"/>
      <c r="D160" s="12"/>
      <c r="E160" s="13"/>
      <c r="F160" s="137"/>
      <c r="G160" s="137"/>
      <c r="H160" s="620"/>
    </row>
    <row r="161" spans="2:8" s="26" customFormat="1">
      <c r="B161" s="21"/>
      <c r="C161" s="12"/>
      <c r="D161" s="12"/>
      <c r="E161" s="13"/>
      <c r="F161" s="137"/>
      <c r="G161" s="137"/>
      <c r="H161" s="620"/>
    </row>
    <row r="162" spans="2:8" s="26" customFormat="1">
      <c r="B162" s="21"/>
      <c r="C162" s="12"/>
      <c r="D162" s="12"/>
      <c r="E162" s="13"/>
      <c r="F162" s="137"/>
      <c r="G162" s="137"/>
      <c r="H162" s="620"/>
    </row>
    <row r="163" spans="2:8" s="26" customFormat="1">
      <c r="B163" s="21"/>
      <c r="C163" s="12"/>
      <c r="D163" s="12"/>
      <c r="E163" s="13"/>
      <c r="F163" s="137"/>
      <c r="G163" s="137"/>
      <c r="H163" s="620"/>
    </row>
    <row r="164" spans="2:8" s="26" customFormat="1">
      <c r="B164" s="21"/>
      <c r="C164" s="12"/>
      <c r="D164" s="12"/>
      <c r="E164" s="13"/>
      <c r="F164" s="137"/>
      <c r="G164" s="137"/>
      <c r="H164" s="620"/>
    </row>
    <row r="165" spans="2:8" s="26" customFormat="1">
      <c r="B165" s="21"/>
      <c r="C165" s="12"/>
      <c r="D165" s="12"/>
      <c r="E165" s="13"/>
      <c r="F165" s="137"/>
      <c r="G165" s="137"/>
      <c r="H165" s="620"/>
    </row>
    <row r="166" spans="2:8" s="26" customFormat="1">
      <c r="B166" s="21"/>
      <c r="C166" s="12"/>
      <c r="D166" s="12"/>
      <c r="E166" s="13"/>
      <c r="F166" s="137"/>
      <c r="G166" s="137"/>
      <c r="H166" s="620"/>
    </row>
    <row r="167" spans="2:8" s="26" customFormat="1">
      <c r="B167" s="21"/>
      <c r="C167" s="12"/>
      <c r="D167" s="12"/>
      <c r="E167" s="13"/>
      <c r="F167" s="137"/>
      <c r="G167" s="137"/>
      <c r="H167" s="620"/>
    </row>
    <row r="168" spans="2:8" s="26" customFormat="1">
      <c r="B168" s="21"/>
      <c r="C168" s="12"/>
      <c r="D168" s="12"/>
      <c r="E168" s="13"/>
      <c r="F168" s="137"/>
      <c r="G168" s="137"/>
      <c r="H168" s="620"/>
    </row>
    <row r="169" spans="2:8" s="26" customFormat="1">
      <c r="B169" s="21"/>
      <c r="C169" s="12"/>
      <c r="D169" s="12"/>
      <c r="E169" s="13"/>
      <c r="F169" s="137"/>
      <c r="G169" s="137"/>
      <c r="H169" s="620"/>
    </row>
    <row r="170" spans="2:8" s="26" customFormat="1">
      <c r="B170" s="21"/>
      <c r="C170" s="12"/>
      <c r="D170" s="12"/>
      <c r="E170" s="13"/>
      <c r="F170" s="137"/>
      <c r="G170" s="137"/>
      <c r="H170" s="620"/>
    </row>
    <row r="171" spans="2:8" s="26" customFormat="1">
      <c r="B171" s="21"/>
      <c r="C171" s="12"/>
      <c r="D171" s="12"/>
      <c r="E171" s="13"/>
      <c r="F171" s="137"/>
      <c r="G171" s="137"/>
      <c r="H171" s="620"/>
    </row>
    <row r="172" spans="2:8" s="26" customFormat="1">
      <c r="B172" s="21"/>
      <c r="C172" s="12"/>
      <c r="D172" s="12"/>
      <c r="E172" s="13"/>
      <c r="F172" s="137"/>
      <c r="G172" s="137"/>
      <c r="H172" s="620"/>
    </row>
    <row r="173" spans="2:8" s="26" customFormat="1">
      <c r="B173" s="21"/>
      <c r="C173" s="12"/>
      <c r="D173" s="12"/>
      <c r="E173" s="13"/>
      <c r="F173" s="137"/>
      <c r="G173" s="137"/>
      <c r="H173" s="620"/>
    </row>
    <row r="174" spans="2:8" s="26" customFormat="1">
      <c r="B174" s="21"/>
      <c r="C174" s="12"/>
      <c r="D174" s="12"/>
      <c r="E174" s="13"/>
      <c r="F174" s="137"/>
      <c r="G174" s="137"/>
      <c r="H174" s="620"/>
    </row>
    <row r="175" spans="2:8" s="26" customFormat="1">
      <c r="B175" s="21"/>
      <c r="C175" s="12"/>
      <c r="D175" s="12"/>
      <c r="E175" s="13"/>
      <c r="F175" s="137"/>
      <c r="G175" s="137"/>
      <c r="H175" s="620"/>
    </row>
    <row r="176" spans="2:8" s="26" customFormat="1">
      <c r="B176" s="21"/>
      <c r="C176" s="12"/>
      <c r="D176" s="12"/>
      <c r="E176" s="13"/>
      <c r="F176" s="137"/>
      <c r="G176" s="137"/>
      <c r="H176" s="620"/>
    </row>
    <row r="177" spans="2:8" s="26" customFormat="1">
      <c r="B177" s="21"/>
      <c r="C177" s="12"/>
      <c r="D177" s="12"/>
      <c r="E177" s="13"/>
      <c r="F177" s="137"/>
      <c r="G177" s="137"/>
      <c r="H177" s="620"/>
    </row>
    <row r="178" spans="2:8" s="26" customFormat="1">
      <c r="B178" s="21"/>
      <c r="C178" s="12"/>
      <c r="D178" s="12"/>
      <c r="E178" s="13"/>
      <c r="F178" s="137"/>
      <c r="G178" s="137"/>
      <c r="H178" s="620"/>
    </row>
    <row r="179" spans="2:8" s="26" customFormat="1">
      <c r="B179" s="21"/>
      <c r="C179" s="12"/>
      <c r="D179" s="12"/>
      <c r="E179" s="13"/>
      <c r="F179" s="137"/>
      <c r="G179" s="137"/>
      <c r="H179" s="620"/>
    </row>
    <row r="180" spans="2:8" s="26" customFormat="1">
      <c r="B180" s="21"/>
      <c r="C180" s="12"/>
      <c r="D180" s="12"/>
      <c r="E180" s="13"/>
      <c r="F180" s="137"/>
      <c r="G180" s="137"/>
      <c r="H180" s="620"/>
    </row>
    <row r="181" spans="2:8" s="26" customFormat="1">
      <c r="B181" s="21"/>
      <c r="C181" s="12"/>
      <c r="D181" s="12"/>
      <c r="E181" s="13"/>
      <c r="F181" s="137"/>
      <c r="G181" s="137"/>
      <c r="H181" s="620"/>
    </row>
    <row r="182" spans="2:8" s="26" customFormat="1">
      <c r="B182" s="21"/>
      <c r="C182" s="12"/>
      <c r="D182" s="12"/>
      <c r="E182" s="13"/>
      <c r="F182" s="137"/>
      <c r="G182" s="137"/>
      <c r="H182" s="620"/>
    </row>
    <row r="183" spans="2:8" s="26" customFormat="1">
      <c r="B183" s="21"/>
      <c r="C183" s="12"/>
      <c r="D183" s="12"/>
      <c r="E183" s="13"/>
      <c r="F183" s="137"/>
      <c r="G183" s="137"/>
      <c r="H183" s="620"/>
    </row>
    <row r="184" spans="2:8" s="26" customFormat="1">
      <c r="B184" s="21"/>
      <c r="C184" s="12"/>
      <c r="D184" s="12"/>
      <c r="E184" s="13"/>
      <c r="F184" s="137"/>
      <c r="G184" s="137"/>
      <c r="H184" s="620"/>
    </row>
    <row r="185" spans="2:8" s="26" customFormat="1">
      <c r="B185" s="21"/>
      <c r="C185" s="12"/>
      <c r="D185" s="12"/>
      <c r="E185" s="13"/>
      <c r="F185" s="137"/>
      <c r="G185" s="137"/>
      <c r="H185" s="620"/>
    </row>
    <row r="186" spans="2:8" s="26" customFormat="1">
      <c r="B186" s="21"/>
      <c r="C186" s="12"/>
      <c r="D186" s="12"/>
      <c r="E186" s="13"/>
      <c r="F186" s="137"/>
      <c r="G186" s="137"/>
      <c r="H186" s="620"/>
    </row>
    <row r="187" spans="2:8" s="26" customFormat="1">
      <c r="B187" s="21"/>
      <c r="C187" s="12"/>
      <c r="D187" s="12"/>
      <c r="E187" s="13"/>
      <c r="F187" s="137"/>
      <c r="G187" s="137"/>
      <c r="H187" s="620"/>
    </row>
    <row r="188" spans="2:8" s="26" customFormat="1">
      <c r="B188" s="21"/>
      <c r="C188" s="12"/>
      <c r="D188" s="12"/>
      <c r="E188" s="13"/>
      <c r="F188" s="137"/>
      <c r="G188" s="137"/>
      <c r="H188" s="620"/>
    </row>
    <row r="189" spans="2:8" s="26" customFormat="1">
      <c r="B189" s="21"/>
      <c r="C189" s="12"/>
      <c r="D189" s="12"/>
      <c r="E189" s="13"/>
      <c r="F189" s="137"/>
      <c r="G189" s="137"/>
      <c r="H189" s="620"/>
    </row>
    <row r="190" spans="2:8" s="26" customFormat="1">
      <c r="B190" s="21"/>
      <c r="C190" s="12"/>
      <c r="D190" s="12"/>
      <c r="E190" s="13"/>
      <c r="F190" s="137"/>
      <c r="G190" s="137"/>
      <c r="H190" s="620"/>
    </row>
    <row r="191" spans="2:8" s="26" customFormat="1">
      <c r="B191" s="21"/>
      <c r="C191" s="12"/>
      <c r="D191" s="12"/>
      <c r="E191" s="13"/>
      <c r="F191" s="137"/>
      <c r="G191" s="137"/>
      <c r="H191" s="620"/>
    </row>
    <row r="192" spans="2:8" s="26" customFormat="1">
      <c r="B192" s="21"/>
      <c r="C192" s="12"/>
      <c r="D192" s="12"/>
      <c r="E192" s="13"/>
      <c r="F192" s="137"/>
      <c r="G192" s="137"/>
      <c r="H192" s="620"/>
    </row>
    <row r="193" spans="2:8" s="26" customFormat="1">
      <c r="B193" s="21"/>
      <c r="C193" s="12"/>
      <c r="D193" s="12"/>
      <c r="E193" s="13"/>
      <c r="F193" s="137"/>
      <c r="G193" s="137"/>
      <c r="H193" s="620"/>
    </row>
    <row r="194" spans="2:8" s="26" customFormat="1">
      <c r="B194" s="21"/>
      <c r="C194" s="12"/>
      <c r="D194" s="12"/>
      <c r="E194" s="13"/>
      <c r="F194" s="137"/>
      <c r="G194" s="137"/>
      <c r="H194" s="620"/>
    </row>
    <row r="195" spans="2:8" s="26" customFormat="1">
      <c r="B195" s="21"/>
      <c r="C195" s="12"/>
      <c r="D195" s="12"/>
      <c r="E195" s="13"/>
      <c r="F195" s="137"/>
      <c r="G195" s="137"/>
      <c r="H195" s="620"/>
    </row>
    <row r="196" spans="2:8" s="26" customFormat="1">
      <c r="B196" s="21"/>
      <c r="C196" s="12"/>
      <c r="D196" s="12"/>
      <c r="E196" s="13"/>
      <c r="F196" s="137"/>
      <c r="G196" s="137"/>
      <c r="H196" s="620"/>
    </row>
    <row r="197" spans="2:8" s="26" customFormat="1">
      <c r="B197" s="21"/>
      <c r="C197" s="12"/>
      <c r="D197" s="12"/>
      <c r="E197" s="13"/>
      <c r="F197" s="137"/>
      <c r="G197" s="137"/>
      <c r="H197" s="620"/>
    </row>
    <row r="198" spans="2:8" s="26" customFormat="1">
      <c r="B198" s="21"/>
      <c r="C198" s="12"/>
      <c r="D198" s="12"/>
      <c r="E198" s="13"/>
      <c r="F198" s="137"/>
      <c r="G198" s="137"/>
      <c r="H198" s="620"/>
    </row>
    <row r="199" spans="2:8" s="26" customFormat="1">
      <c r="B199" s="21"/>
      <c r="C199" s="12"/>
      <c r="D199" s="12"/>
      <c r="E199" s="13"/>
      <c r="F199" s="137"/>
      <c r="G199" s="137"/>
      <c r="H199" s="620"/>
    </row>
    <row r="200" spans="2:8" s="26" customFormat="1">
      <c r="B200" s="21"/>
      <c r="C200" s="12"/>
      <c r="D200" s="12"/>
      <c r="E200" s="13"/>
      <c r="F200" s="137"/>
      <c r="G200" s="137"/>
      <c r="H200" s="620"/>
    </row>
    <row r="201" spans="2:8" s="26" customFormat="1">
      <c r="B201" s="21"/>
      <c r="C201" s="12"/>
      <c r="D201" s="12"/>
      <c r="E201" s="13"/>
      <c r="F201" s="137"/>
      <c r="G201" s="137"/>
      <c r="H201" s="620"/>
    </row>
    <row r="202" spans="2:8" s="26" customFormat="1">
      <c r="B202" s="21"/>
      <c r="C202" s="12"/>
      <c r="D202" s="12"/>
      <c r="E202" s="13"/>
      <c r="F202" s="137"/>
      <c r="G202" s="137"/>
      <c r="H202" s="620"/>
    </row>
    <row r="203" spans="2:8" s="26" customFormat="1">
      <c r="B203" s="21"/>
      <c r="C203" s="12"/>
      <c r="D203" s="12"/>
      <c r="E203" s="13"/>
      <c r="F203" s="137"/>
      <c r="G203" s="137"/>
      <c r="H203" s="620"/>
    </row>
    <row r="204" spans="2:8" s="26" customFormat="1">
      <c r="B204" s="21"/>
      <c r="C204" s="12"/>
      <c r="D204" s="12"/>
      <c r="E204" s="13"/>
      <c r="F204" s="137"/>
      <c r="G204" s="137"/>
      <c r="H204" s="620"/>
    </row>
    <row r="205" spans="2:8" s="26" customFormat="1">
      <c r="B205" s="21"/>
      <c r="C205" s="12"/>
      <c r="D205" s="12"/>
      <c r="E205" s="13"/>
      <c r="F205" s="137"/>
      <c r="G205" s="137"/>
      <c r="H205" s="620"/>
    </row>
    <row r="206" spans="2:8" s="26" customFormat="1">
      <c r="B206" s="21"/>
      <c r="C206" s="12"/>
      <c r="D206" s="12"/>
      <c r="E206" s="13"/>
      <c r="F206" s="137"/>
      <c r="G206" s="137"/>
      <c r="H206" s="620"/>
    </row>
    <row r="207" spans="2:8" s="26" customFormat="1">
      <c r="B207" s="21"/>
      <c r="C207" s="12"/>
      <c r="D207" s="12"/>
      <c r="E207" s="13"/>
      <c r="F207" s="137"/>
      <c r="G207" s="137"/>
      <c r="H207" s="620"/>
    </row>
    <row r="208" spans="2:8" s="26" customFormat="1">
      <c r="B208" s="21"/>
      <c r="C208" s="12"/>
      <c r="D208" s="12"/>
      <c r="E208" s="13"/>
      <c r="F208" s="137"/>
      <c r="G208" s="137"/>
      <c r="H208" s="620"/>
    </row>
    <row r="209" spans="2:8" s="26" customFormat="1">
      <c r="B209" s="21"/>
      <c r="C209" s="12"/>
      <c r="D209" s="12"/>
      <c r="E209" s="13"/>
      <c r="F209" s="137"/>
      <c r="G209" s="137"/>
      <c r="H209" s="620"/>
    </row>
    <row r="210" spans="2:8" s="26" customFormat="1">
      <c r="B210" s="21"/>
      <c r="C210" s="12"/>
      <c r="D210" s="12"/>
      <c r="E210" s="13"/>
      <c r="F210" s="137"/>
      <c r="G210" s="137"/>
      <c r="H210" s="620"/>
    </row>
    <row r="211" spans="2:8" s="26" customFormat="1">
      <c r="B211" s="21"/>
      <c r="C211" s="12"/>
      <c r="D211" s="12"/>
      <c r="E211" s="13"/>
      <c r="F211" s="137"/>
      <c r="G211" s="137"/>
      <c r="H211" s="620"/>
    </row>
    <row r="212" spans="2:8" s="26" customFormat="1">
      <c r="B212" s="21"/>
      <c r="C212" s="12"/>
      <c r="D212" s="12"/>
      <c r="E212" s="13"/>
      <c r="F212" s="137"/>
      <c r="G212" s="137"/>
      <c r="H212" s="620"/>
    </row>
    <row r="213" spans="2:8" s="26" customFormat="1">
      <c r="B213" s="21"/>
      <c r="C213" s="12"/>
      <c r="D213" s="12"/>
      <c r="E213" s="13"/>
      <c r="F213" s="137"/>
      <c r="G213" s="137"/>
      <c r="H213" s="620"/>
    </row>
    <row r="214" spans="2:8" s="26" customFormat="1">
      <c r="B214" s="21"/>
      <c r="C214" s="12"/>
      <c r="D214" s="12"/>
      <c r="E214" s="13"/>
      <c r="F214" s="137"/>
      <c r="G214" s="137"/>
      <c r="H214" s="620"/>
    </row>
    <row r="215" spans="2:8" s="26" customFormat="1">
      <c r="B215" s="21"/>
      <c r="C215" s="12"/>
      <c r="D215" s="12"/>
      <c r="E215" s="13"/>
      <c r="F215" s="137"/>
      <c r="G215" s="137"/>
      <c r="H215" s="620"/>
    </row>
    <row r="216" spans="2:8" s="26" customFormat="1">
      <c r="B216" s="21"/>
      <c r="C216" s="12"/>
      <c r="D216" s="12"/>
      <c r="E216" s="13"/>
      <c r="F216" s="137"/>
      <c r="G216" s="137"/>
      <c r="H216" s="620"/>
    </row>
    <row r="217" spans="2:8" s="26" customFormat="1">
      <c r="B217" s="21"/>
      <c r="C217" s="12"/>
      <c r="D217" s="12"/>
      <c r="E217" s="13"/>
      <c r="F217" s="137"/>
      <c r="G217" s="137"/>
      <c r="H217" s="620"/>
    </row>
    <row r="218" spans="2:8" s="26" customFormat="1">
      <c r="B218" s="21"/>
      <c r="C218" s="12"/>
      <c r="D218" s="12"/>
      <c r="E218" s="13"/>
      <c r="F218" s="137"/>
      <c r="G218" s="137"/>
      <c r="H218" s="620"/>
    </row>
    <row r="219" spans="2:8" s="26" customFormat="1">
      <c r="B219" s="21"/>
      <c r="C219" s="12"/>
      <c r="D219" s="12"/>
      <c r="E219" s="13"/>
      <c r="F219" s="137"/>
      <c r="G219" s="137"/>
      <c r="H219" s="620"/>
    </row>
    <row r="220" spans="2:8" s="26" customFormat="1">
      <c r="B220" s="21"/>
      <c r="C220" s="12"/>
      <c r="D220" s="12"/>
      <c r="E220" s="13"/>
      <c r="F220" s="137"/>
      <c r="G220" s="137"/>
      <c r="H220" s="620"/>
    </row>
    <row r="221" spans="2:8" s="26" customFormat="1">
      <c r="B221" s="21"/>
      <c r="C221" s="12"/>
      <c r="D221" s="12"/>
      <c r="E221" s="13"/>
      <c r="F221" s="137"/>
      <c r="G221" s="137"/>
      <c r="H221" s="620"/>
    </row>
    <row r="222" spans="2:8" s="26" customFormat="1">
      <c r="B222" s="21"/>
      <c r="C222" s="12"/>
      <c r="D222" s="12"/>
      <c r="E222" s="13"/>
      <c r="F222" s="137"/>
      <c r="G222" s="137"/>
      <c r="H222" s="620"/>
    </row>
    <row r="223" spans="2:8" s="26" customFormat="1">
      <c r="B223" s="21"/>
      <c r="C223" s="12"/>
      <c r="D223" s="12"/>
      <c r="E223" s="13"/>
      <c r="F223" s="137"/>
      <c r="G223" s="137"/>
      <c r="H223" s="620"/>
    </row>
    <row r="224" spans="2:8" s="26" customFormat="1">
      <c r="B224" s="21"/>
      <c r="C224" s="12"/>
      <c r="D224" s="12"/>
      <c r="E224" s="13"/>
      <c r="F224" s="137"/>
      <c r="G224" s="137"/>
      <c r="H224" s="620"/>
    </row>
    <row r="225" spans="2:8" s="26" customFormat="1">
      <c r="B225" s="21"/>
      <c r="C225" s="12"/>
      <c r="D225" s="12"/>
      <c r="E225" s="13"/>
      <c r="F225" s="137"/>
      <c r="G225" s="137"/>
      <c r="H225" s="620"/>
    </row>
    <row r="226" spans="2:8" s="26" customFormat="1">
      <c r="B226" s="21"/>
      <c r="C226" s="12"/>
      <c r="D226" s="12"/>
      <c r="E226" s="13"/>
      <c r="F226" s="137"/>
      <c r="G226" s="137"/>
      <c r="H226" s="620"/>
    </row>
    <row r="227" spans="2:8" s="26" customFormat="1">
      <c r="B227" s="21"/>
      <c r="C227" s="12"/>
      <c r="D227" s="12"/>
      <c r="E227" s="13"/>
      <c r="F227" s="137"/>
      <c r="G227" s="137"/>
      <c r="H227" s="620"/>
    </row>
    <row r="228" spans="2:8" s="26" customFormat="1">
      <c r="B228" s="21"/>
      <c r="C228" s="12"/>
      <c r="D228" s="12"/>
      <c r="E228" s="13"/>
      <c r="F228" s="137"/>
      <c r="G228" s="137"/>
      <c r="H228" s="620"/>
    </row>
    <row r="229" spans="2:8" s="26" customFormat="1">
      <c r="B229" s="21"/>
      <c r="C229" s="12"/>
      <c r="D229" s="12"/>
      <c r="E229" s="13"/>
      <c r="F229" s="137"/>
      <c r="G229" s="137"/>
      <c r="H229" s="620"/>
    </row>
    <row r="230" spans="2:8" s="26" customFormat="1">
      <c r="B230" s="21"/>
      <c r="C230" s="12"/>
      <c r="D230" s="12"/>
      <c r="E230" s="13"/>
      <c r="F230" s="137"/>
      <c r="G230" s="137"/>
      <c r="H230" s="620"/>
    </row>
    <row r="231" spans="2:8" s="26" customFormat="1">
      <c r="B231" s="21"/>
      <c r="C231" s="12"/>
      <c r="D231" s="12"/>
      <c r="E231" s="13"/>
      <c r="F231" s="137"/>
      <c r="G231" s="137"/>
      <c r="H231" s="620"/>
    </row>
    <row r="232" spans="2:8" s="26" customFormat="1">
      <c r="B232" s="21"/>
      <c r="C232" s="12"/>
      <c r="D232" s="12"/>
      <c r="E232" s="13"/>
      <c r="F232" s="137"/>
      <c r="G232" s="137"/>
      <c r="H232" s="620"/>
    </row>
    <row r="233" spans="2:8" s="26" customFormat="1">
      <c r="B233" s="21"/>
      <c r="C233" s="12"/>
      <c r="D233" s="12"/>
      <c r="E233" s="13"/>
      <c r="F233" s="137"/>
      <c r="G233" s="137"/>
      <c r="H233" s="620"/>
    </row>
    <row r="234" spans="2:8" s="26" customFormat="1">
      <c r="B234" s="21"/>
      <c r="C234" s="12"/>
      <c r="D234" s="12"/>
      <c r="E234" s="13"/>
      <c r="F234" s="137"/>
      <c r="G234" s="137"/>
      <c r="H234" s="620"/>
    </row>
    <row r="235" spans="2:8" s="26" customFormat="1">
      <c r="B235" s="21"/>
      <c r="C235" s="12"/>
      <c r="D235" s="12"/>
      <c r="E235" s="13"/>
      <c r="F235" s="137"/>
      <c r="G235" s="137"/>
      <c r="H235" s="620"/>
    </row>
    <row r="236" spans="2:8" s="26" customFormat="1">
      <c r="B236" s="21"/>
      <c r="C236" s="12"/>
      <c r="D236" s="12"/>
      <c r="E236" s="13"/>
      <c r="F236" s="137"/>
      <c r="G236" s="137"/>
      <c r="H236" s="620"/>
    </row>
    <row r="237" spans="2:8" s="26" customFormat="1">
      <c r="B237" s="21"/>
      <c r="C237" s="12"/>
      <c r="D237" s="12"/>
      <c r="E237" s="13"/>
      <c r="F237" s="137"/>
      <c r="G237" s="137"/>
      <c r="H237" s="620"/>
    </row>
    <row r="238" spans="2:8" s="26" customFormat="1">
      <c r="B238" s="21"/>
      <c r="C238" s="12"/>
      <c r="D238" s="12"/>
      <c r="E238" s="13"/>
      <c r="F238" s="137"/>
      <c r="G238" s="137"/>
      <c r="H238" s="620"/>
    </row>
    <row r="239" spans="2:8" s="26" customFormat="1">
      <c r="B239" s="21"/>
      <c r="C239" s="12"/>
      <c r="D239" s="12"/>
      <c r="E239" s="13"/>
      <c r="F239" s="137"/>
      <c r="G239" s="137"/>
      <c r="H239" s="620"/>
    </row>
    <row r="240" spans="2:8" s="26" customFormat="1">
      <c r="B240" s="21"/>
      <c r="C240" s="12"/>
      <c r="D240" s="12"/>
      <c r="E240" s="13"/>
      <c r="F240" s="137"/>
      <c r="G240" s="137"/>
      <c r="H240" s="620"/>
    </row>
    <row r="241" spans="2:8" s="26" customFormat="1">
      <c r="B241" s="21"/>
      <c r="C241" s="12"/>
      <c r="D241" s="12"/>
      <c r="E241" s="13"/>
      <c r="F241" s="137"/>
      <c r="G241" s="137"/>
      <c r="H241" s="620"/>
    </row>
    <row r="242" spans="2:8" s="26" customFormat="1">
      <c r="B242" s="21"/>
      <c r="C242" s="12"/>
      <c r="D242" s="12"/>
      <c r="E242" s="13"/>
      <c r="F242" s="137"/>
      <c r="G242" s="137"/>
      <c r="H242" s="620"/>
    </row>
    <row r="243" spans="2:8" s="26" customFormat="1">
      <c r="B243" s="21"/>
      <c r="C243" s="12"/>
      <c r="D243" s="12"/>
      <c r="E243" s="13"/>
      <c r="F243" s="137"/>
      <c r="G243" s="137"/>
      <c r="H243" s="620"/>
    </row>
    <row r="244" spans="2:8" s="26" customFormat="1">
      <c r="B244" s="21"/>
      <c r="C244" s="12"/>
      <c r="D244" s="12"/>
      <c r="E244" s="13"/>
      <c r="F244" s="137"/>
      <c r="G244" s="137"/>
      <c r="H244" s="620"/>
    </row>
    <row r="245" spans="2:8" s="26" customFormat="1">
      <c r="B245" s="21"/>
      <c r="C245" s="12"/>
      <c r="D245" s="12"/>
      <c r="E245" s="13"/>
      <c r="F245" s="137"/>
      <c r="G245" s="137"/>
      <c r="H245" s="620"/>
    </row>
    <row r="246" spans="2:8" s="26" customFormat="1">
      <c r="B246" s="21"/>
      <c r="C246" s="12"/>
      <c r="D246" s="12"/>
      <c r="E246" s="13"/>
      <c r="F246" s="137"/>
      <c r="G246" s="137"/>
      <c r="H246" s="620"/>
    </row>
    <row r="247" spans="2:8" s="26" customFormat="1">
      <c r="B247" s="21"/>
      <c r="C247" s="12"/>
      <c r="D247" s="12"/>
      <c r="E247" s="13"/>
      <c r="F247" s="137"/>
      <c r="G247" s="137"/>
      <c r="H247" s="620"/>
    </row>
    <row r="248" spans="2:8" s="26" customFormat="1">
      <c r="B248" s="21"/>
      <c r="C248" s="12"/>
      <c r="D248" s="12"/>
      <c r="E248" s="13"/>
      <c r="F248" s="137"/>
      <c r="G248" s="137"/>
      <c r="H248" s="620"/>
    </row>
    <row r="249" spans="2:8" s="26" customFormat="1">
      <c r="B249" s="21"/>
      <c r="C249" s="12"/>
      <c r="D249" s="12"/>
      <c r="E249" s="13"/>
      <c r="F249" s="137"/>
      <c r="G249" s="137"/>
      <c r="H249" s="620"/>
    </row>
    <row r="250" spans="2:8" s="26" customFormat="1">
      <c r="B250" s="21"/>
      <c r="C250" s="12"/>
      <c r="D250" s="12"/>
      <c r="E250" s="13"/>
      <c r="F250" s="137"/>
      <c r="G250" s="137"/>
      <c r="H250" s="620"/>
    </row>
    <row r="251" spans="2:8" s="26" customFormat="1">
      <c r="B251" s="21"/>
      <c r="C251" s="12"/>
      <c r="D251" s="12"/>
      <c r="E251" s="13"/>
      <c r="F251" s="137"/>
      <c r="G251" s="137"/>
      <c r="H251" s="620"/>
    </row>
    <row r="252" spans="2:8" s="26" customFormat="1">
      <c r="B252" s="21"/>
      <c r="C252" s="12"/>
      <c r="D252" s="12"/>
      <c r="E252" s="13"/>
      <c r="F252" s="137"/>
      <c r="G252" s="137"/>
      <c r="H252" s="620"/>
    </row>
    <row r="253" spans="2:8" s="26" customFormat="1">
      <c r="B253" s="21"/>
      <c r="C253" s="12"/>
      <c r="D253" s="12"/>
      <c r="E253" s="13"/>
      <c r="F253" s="137"/>
      <c r="G253" s="137"/>
      <c r="H253" s="620"/>
    </row>
    <row r="254" spans="2:8" s="26" customFormat="1">
      <c r="B254" s="21"/>
      <c r="C254" s="12"/>
      <c r="D254" s="12"/>
      <c r="E254" s="13"/>
      <c r="F254" s="137"/>
      <c r="G254" s="137"/>
      <c r="H254" s="620"/>
    </row>
    <row r="255" spans="2:8" s="26" customFormat="1">
      <c r="B255" s="21"/>
      <c r="C255" s="12"/>
      <c r="D255" s="12"/>
      <c r="E255" s="13"/>
      <c r="F255" s="137"/>
      <c r="G255" s="137"/>
      <c r="H255" s="620"/>
    </row>
  </sheetData>
  <sheetProtection password="CC72" sheet="1" objects="1" scenarios="1" selectLockedCells="1"/>
  <customSheetViews>
    <customSheetView guid="{7A22A0F3-26C2-4F41-A45F-3AA4AB522C13}" showPageBreaks="1">
      <selection activeCell="A3" sqref="A3:H3"/>
      <rowBreaks count="1" manualBreakCount="1">
        <brk id="24" max="16383" man="1"/>
      </rowBreaks>
      <pageMargins left="0.5" right="0.5" top="0.25" bottom="0.5" header="0.5" footer="0.25"/>
      <printOptions horizontalCentered="1"/>
      <pageSetup scale="84" fitToHeight="7" orientation="landscape" r:id="rId1"/>
      <headerFooter alignWithMargins="0">
        <oddFooter>&amp;Lc. Travel&amp;RPage &amp;P of &amp;N</oddFooter>
      </headerFooter>
    </customSheetView>
    <customSheetView guid="{640DA41A-A77A-482D-897F-55BCEE7E5329}" showGridLines="0">
      <pane ySplit="5" topLeftCell="A6" activePane="bottomLeft" state="frozen"/>
      <selection pane="bottomLeft" activeCell="A9" sqref="A9:I10"/>
      <rowBreaks count="1" manualBreakCount="1">
        <brk id="50" max="16383" man="1"/>
      </rowBreaks>
      <pageMargins left="0.5" right="0.5" top="0.25" bottom="0.5" header="0.5" footer="0.25"/>
      <printOptions horizontalCentered="1"/>
      <pageSetup scale="70" fitToHeight="7" orientation="landscape" r:id="rId2"/>
      <headerFooter alignWithMargins="0">
        <oddFooter>&amp;Lc. Travel&amp;RPage &amp;P of &amp;N</oddFooter>
      </headerFooter>
    </customSheetView>
  </customSheetViews>
  <mergeCells count="26">
    <mergeCell ref="H1:I1"/>
    <mergeCell ref="A136:F136"/>
    <mergeCell ref="A8:F8"/>
    <mergeCell ref="A51:F51"/>
    <mergeCell ref="A71:F71"/>
    <mergeCell ref="A94:F94"/>
    <mergeCell ref="A114:F114"/>
    <mergeCell ref="A28:F28"/>
    <mergeCell ref="A135:H135"/>
    <mergeCell ref="A2:H2"/>
    <mergeCell ref="E1:G1"/>
    <mergeCell ref="C1:D1"/>
    <mergeCell ref="A139:H139"/>
    <mergeCell ref="A93:H93"/>
    <mergeCell ref="A7:H7"/>
    <mergeCell ref="A50:H50"/>
    <mergeCell ref="A3:H3"/>
    <mergeCell ref="A27:F27"/>
    <mergeCell ref="A47:F47"/>
    <mergeCell ref="A70:F70"/>
    <mergeCell ref="A90:F90"/>
    <mergeCell ref="A113:F113"/>
    <mergeCell ref="A133:F133"/>
    <mergeCell ref="A134:F134"/>
    <mergeCell ref="A91:F91"/>
    <mergeCell ref="A48:F48"/>
  </mergeCells>
  <phoneticPr fontId="2" type="noConversion"/>
  <conditionalFormatting sqref="E1:G1">
    <cfRule type="beginsWith" dxfId="8" priority="1" operator="beginsWith" text="0">
      <formula>LEFT(E1,1)="0"</formula>
    </cfRule>
  </conditionalFormatting>
  <dataValidations count="1">
    <dataValidation type="decimal" operator="greaterThan" allowBlank="1" showInputMessage="1" showErrorMessage="1" sqref="E29:E46">
      <formula1>0</formula1>
    </dataValidation>
  </dataValidations>
  <printOptions horizontalCentered="1"/>
  <pageMargins left="0.5" right="0.5" top="0.25" bottom="0.5" header="0.5" footer="0.25"/>
  <pageSetup scale="70" fitToHeight="7" orientation="landscape" r:id="rId3"/>
  <headerFooter alignWithMargins="0">
    <oddFooter>&amp;Lc. Travel&amp;RPage &amp;P of &amp;N</oddFooter>
  </headerFooter>
  <rowBreaks count="1" manualBreakCount="1">
    <brk id="49" max="16383" man="1"/>
  </rowBreaks>
</worksheet>
</file>

<file path=xl/worksheets/sheet7.xml><?xml version="1.0" encoding="utf-8"?>
<worksheet xmlns="http://schemas.openxmlformats.org/spreadsheetml/2006/main" xmlns:r="http://schemas.openxmlformats.org/officeDocument/2006/relationships">
  <sheetPr codeName="Sheet5">
    <pageSetUpPr fitToPage="1"/>
  </sheetPr>
  <dimension ref="A1:H163"/>
  <sheetViews>
    <sheetView showGridLines="0" zoomScaleNormal="100" workbookViewId="0">
      <pane ySplit="5" topLeftCell="A6" activePane="bottomLeft" state="frozen"/>
      <selection pane="bottomLeft" activeCell="A8" sqref="A8"/>
    </sheetView>
  </sheetViews>
  <sheetFormatPr defaultColWidth="9.140625" defaultRowHeight="12.75"/>
  <cols>
    <col min="1" max="1" width="40.7109375" style="26" customWidth="1"/>
    <col min="2" max="2" width="6.7109375" style="21" customWidth="1"/>
    <col min="3" max="3" width="16.42578125" style="137" customWidth="1"/>
    <col min="4" max="4" width="18.28515625" style="137" customWidth="1"/>
    <col min="5" max="5" width="29.28515625" style="13" customWidth="1"/>
    <col min="6" max="6" width="51.140625" style="21" customWidth="1"/>
    <col min="7" max="7" width="1.7109375" style="26" customWidth="1"/>
    <col min="8" max="16384" width="9.140625" style="26"/>
  </cols>
  <sheetData>
    <row r="1" spans="1:8" s="23" customFormat="1" ht="29.25" customHeight="1">
      <c r="A1" s="159" t="s">
        <v>171</v>
      </c>
      <c r="B1" s="159"/>
      <c r="C1" s="159" t="s">
        <v>151</v>
      </c>
      <c r="D1" s="1071">
        <f>'Instructions and Summary'!B4</f>
        <v>0</v>
      </c>
      <c r="E1" s="1071"/>
      <c r="F1" s="1076" t="str">
        <f>'Instructions and Summary'!G1</f>
        <v>XX/XX/XX   V 1.0</v>
      </c>
      <c r="G1" s="1076"/>
    </row>
    <row r="2" spans="1:8" s="42" customFormat="1" ht="22.5" customHeight="1" thickBot="1">
      <c r="A2" s="1080" t="s">
        <v>95</v>
      </c>
      <c r="B2" s="1080"/>
      <c r="C2" s="1080"/>
      <c r="D2" s="1080"/>
      <c r="E2" s="1080"/>
      <c r="F2" s="1080"/>
      <c r="G2" s="41"/>
      <c r="H2" s="41"/>
    </row>
    <row r="3" spans="1:8" ht="170.25" customHeight="1" thickBot="1">
      <c r="A3" s="1029" t="s">
        <v>241</v>
      </c>
      <c r="B3" s="1081"/>
      <c r="C3" s="1081"/>
      <c r="D3" s="1081"/>
      <c r="E3" s="1081"/>
      <c r="F3" s="1082"/>
    </row>
    <row r="4" spans="1:8" ht="13.5" thickBot="1">
      <c r="A4" s="10"/>
      <c r="B4" s="11"/>
    </row>
    <row r="5" spans="1:8" s="80" customFormat="1" ht="21.75" customHeight="1" thickBot="1">
      <c r="A5" s="242" t="s">
        <v>103</v>
      </c>
      <c r="B5" s="243" t="s">
        <v>104</v>
      </c>
      <c r="C5" s="245" t="s">
        <v>105</v>
      </c>
      <c r="D5" s="245" t="s">
        <v>106</v>
      </c>
      <c r="E5" s="52" t="s">
        <v>107</v>
      </c>
      <c r="F5" s="55" t="s">
        <v>228</v>
      </c>
    </row>
    <row r="6" spans="1:8" s="80" customFormat="1" ht="13.5" thickBot="1">
      <c r="A6" s="251" t="s">
        <v>209</v>
      </c>
      <c r="B6" s="252">
        <v>2</v>
      </c>
      <c r="C6" s="255">
        <v>20000</v>
      </c>
      <c r="D6" s="315">
        <f>B6*C6</f>
        <v>40000</v>
      </c>
      <c r="E6" s="253" t="s">
        <v>159</v>
      </c>
      <c r="F6" s="254" t="s">
        <v>160</v>
      </c>
    </row>
    <row r="7" spans="1:8" s="23" customFormat="1" ht="15.75" thickBot="1">
      <c r="A7" s="1023" t="s">
        <v>173</v>
      </c>
      <c r="B7" s="1024"/>
      <c r="C7" s="1024"/>
      <c r="D7" s="1024"/>
      <c r="E7" s="1024"/>
      <c r="F7" s="1025"/>
    </row>
    <row r="8" spans="1:8" ht="15.75" customHeight="1">
      <c r="A8" s="644"/>
      <c r="B8" s="58"/>
      <c r="C8" s="153"/>
      <c r="D8" s="302">
        <f t="shared" ref="D8:D55" si="0">B8*C8</f>
        <v>0</v>
      </c>
      <c r="E8" s="657"/>
      <c r="F8" s="625"/>
    </row>
    <row r="9" spans="1:8" ht="15.75" customHeight="1">
      <c r="A9" s="644"/>
      <c r="B9" s="58"/>
      <c r="C9" s="153"/>
      <c r="D9" s="303">
        <f t="shared" si="0"/>
        <v>0</v>
      </c>
      <c r="E9" s="657"/>
      <c r="F9" s="625"/>
    </row>
    <row r="10" spans="1:8">
      <c r="A10" s="644"/>
      <c r="B10" s="58"/>
      <c r="C10" s="153"/>
      <c r="D10" s="303">
        <f t="shared" si="0"/>
        <v>0</v>
      </c>
      <c r="E10" s="657"/>
      <c r="F10" s="625"/>
    </row>
    <row r="11" spans="1:8">
      <c r="A11" s="644"/>
      <c r="B11" s="58"/>
      <c r="C11" s="153"/>
      <c r="D11" s="303">
        <f t="shared" si="0"/>
        <v>0</v>
      </c>
      <c r="E11" s="657"/>
      <c r="F11" s="625"/>
    </row>
    <row r="12" spans="1:8">
      <c r="A12" s="644"/>
      <c r="B12" s="58"/>
      <c r="C12" s="153"/>
      <c r="D12" s="303">
        <f t="shared" si="0"/>
        <v>0</v>
      </c>
      <c r="E12" s="657"/>
      <c r="F12" s="625"/>
    </row>
    <row r="13" spans="1:8">
      <c r="A13" s="644"/>
      <c r="B13" s="58"/>
      <c r="C13" s="153"/>
      <c r="D13" s="303">
        <f t="shared" si="0"/>
        <v>0</v>
      </c>
      <c r="E13" s="657"/>
      <c r="F13" s="625"/>
    </row>
    <row r="14" spans="1:8">
      <c r="A14" s="644"/>
      <c r="B14" s="58"/>
      <c r="C14" s="153"/>
      <c r="D14" s="303">
        <f t="shared" si="0"/>
        <v>0</v>
      </c>
      <c r="E14" s="657"/>
      <c r="F14" s="625"/>
    </row>
    <row r="15" spans="1:8">
      <c r="A15" s="644"/>
      <c r="B15" s="58"/>
      <c r="C15" s="153"/>
      <c r="D15" s="303">
        <f t="shared" si="0"/>
        <v>0</v>
      </c>
      <c r="E15" s="657"/>
      <c r="F15" s="625"/>
    </row>
    <row r="16" spans="1:8">
      <c r="A16" s="644"/>
      <c r="B16" s="58"/>
      <c r="C16" s="153"/>
      <c r="D16" s="303">
        <f t="shared" si="0"/>
        <v>0</v>
      </c>
      <c r="E16" s="657"/>
      <c r="F16" s="625"/>
    </row>
    <row r="17" spans="1:6">
      <c r="A17" s="644"/>
      <c r="B17" s="58"/>
      <c r="C17" s="153"/>
      <c r="D17" s="303">
        <f t="shared" si="0"/>
        <v>0</v>
      </c>
      <c r="E17" s="657"/>
      <c r="F17" s="625"/>
    </row>
    <row r="18" spans="1:6">
      <c r="A18" s="644"/>
      <c r="B18" s="58"/>
      <c r="C18" s="153"/>
      <c r="D18" s="303">
        <f t="shared" si="0"/>
        <v>0</v>
      </c>
      <c r="E18" s="657"/>
      <c r="F18" s="625"/>
    </row>
    <row r="19" spans="1:6">
      <c r="A19" s="644"/>
      <c r="B19" s="58"/>
      <c r="C19" s="153"/>
      <c r="D19" s="303">
        <f t="shared" si="0"/>
        <v>0</v>
      </c>
      <c r="E19" s="657"/>
      <c r="F19" s="625"/>
    </row>
    <row r="20" spans="1:6">
      <c r="A20" s="644"/>
      <c r="B20" s="58"/>
      <c r="C20" s="153"/>
      <c r="D20" s="303">
        <f t="shared" si="0"/>
        <v>0</v>
      </c>
      <c r="E20" s="657"/>
      <c r="F20" s="625"/>
    </row>
    <row r="21" spans="1:6">
      <c r="A21" s="644"/>
      <c r="B21" s="58"/>
      <c r="C21" s="153"/>
      <c r="D21" s="303">
        <f t="shared" si="0"/>
        <v>0</v>
      </c>
      <c r="E21" s="657"/>
      <c r="F21" s="625"/>
    </row>
    <row r="22" spans="1:6">
      <c r="A22" s="644"/>
      <c r="B22" s="58"/>
      <c r="C22" s="153"/>
      <c r="D22" s="303">
        <f t="shared" si="0"/>
        <v>0</v>
      </c>
      <c r="E22" s="657"/>
      <c r="F22" s="625"/>
    </row>
    <row r="23" spans="1:6">
      <c r="A23" s="644"/>
      <c r="B23" s="58"/>
      <c r="C23" s="153"/>
      <c r="D23" s="303">
        <f t="shared" si="0"/>
        <v>0</v>
      </c>
      <c r="E23" s="657"/>
      <c r="F23" s="625"/>
    </row>
    <row r="24" spans="1:6">
      <c r="A24" s="644"/>
      <c r="B24" s="58"/>
      <c r="C24" s="153"/>
      <c r="D24" s="303">
        <f t="shared" si="0"/>
        <v>0</v>
      </c>
      <c r="E24" s="657"/>
      <c r="F24" s="625"/>
    </row>
    <row r="25" spans="1:6">
      <c r="A25" s="644"/>
      <c r="B25" s="58"/>
      <c r="C25" s="153"/>
      <c r="D25" s="303">
        <f t="shared" si="0"/>
        <v>0</v>
      </c>
      <c r="E25" s="657"/>
      <c r="F25" s="625"/>
    </row>
    <row r="26" spans="1:6">
      <c r="A26" s="644"/>
      <c r="B26" s="58"/>
      <c r="C26" s="153"/>
      <c r="D26" s="303">
        <f t="shared" si="0"/>
        <v>0</v>
      </c>
      <c r="E26" s="657"/>
      <c r="F26" s="625"/>
    </row>
    <row r="27" spans="1:6">
      <c r="A27" s="644"/>
      <c r="B27" s="58"/>
      <c r="C27" s="153"/>
      <c r="D27" s="303">
        <f t="shared" si="0"/>
        <v>0</v>
      </c>
      <c r="E27" s="657"/>
      <c r="F27" s="625"/>
    </row>
    <row r="28" spans="1:6">
      <c r="A28" s="644"/>
      <c r="B28" s="58"/>
      <c r="C28" s="153"/>
      <c r="D28" s="303">
        <f t="shared" si="0"/>
        <v>0</v>
      </c>
      <c r="E28" s="657"/>
      <c r="F28" s="625"/>
    </row>
    <row r="29" spans="1:6">
      <c r="A29" s="644"/>
      <c r="B29" s="58"/>
      <c r="C29" s="153"/>
      <c r="D29" s="303">
        <f t="shared" si="0"/>
        <v>0</v>
      </c>
      <c r="E29" s="657"/>
      <c r="F29" s="625"/>
    </row>
    <row r="30" spans="1:6">
      <c r="A30" s="644"/>
      <c r="B30" s="58"/>
      <c r="C30" s="153"/>
      <c r="D30" s="303">
        <f t="shared" si="0"/>
        <v>0</v>
      </c>
      <c r="E30" s="657"/>
      <c r="F30" s="625"/>
    </row>
    <row r="31" spans="1:6">
      <c r="A31" s="644"/>
      <c r="B31" s="58"/>
      <c r="C31" s="153"/>
      <c r="D31" s="303">
        <f t="shared" ref="D31:D42" si="1">B31*C31</f>
        <v>0</v>
      </c>
      <c r="E31" s="657"/>
      <c r="F31" s="625"/>
    </row>
    <row r="32" spans="1:6">
      <c r="A32" s="644"/>
      <c r="B32" s="58"/>
      <c r="C32" s="153"/>
      <c r="D32" s="303">
        <f t="shared" si="1"/>
        <v>0</v>
      </c>
      <c r="E32" s="657"/>
      <c r="F32" s="625"/>
    </row>
    <row r="33" spans="1:6">
      <c r="A33" s="644"/>
      <c r="B33" s="58"/>
      <c r="C33" s="153"/>
      <c r="D33" s="303">
        <f t="shared" si="1"/>
        <v>0</v>
      </c>
      <c r="E33" s="657"/>
      <c r="F33" s="625"/>
    </row>
    <row r="34" spans="1:6">
      <c r="A34" s="644"/>
      <c r="B34" s="58"/>
      <c r="C34" s="153"/>
      <c r="D34" s="303">
        <f t="shared" si="1"/>
        <v>0</v>
      </c>
      <c r="E34" s="657"/>
      <c r="F34" s="625"/>
    </row>
    <row r="35" spans="1:6">
      <c r="A35" s="644"/>
      <c r="B35" s="58"/>
      <c r="C35" s="153"/>
      <c r="D35" s="303">
        <f t="shared" si="1"/>
        <v>0</v>
      </c>
      <c r="E35" s="657"/>
      <c r="F35" s="625"/>
    </row>
    <row r="36" spans="1:6">
      <c r="A36" s="644"/>
      <c r="B36" s="58"/>
      <c r="C36" s="153"/>
      <c r="D36" s="303">
        <f t="shared" si="1"/>
        <v>0</v>
      </c>
      <c r="E36" s="657"/>
      <c r="F36" s="625"/>
    </row>
    <row r="37" spans="1:6">
      <c r="A37" s="644"/>
      <c r="B37" s="58"/>
      <c r="C37" s="153"/>
      <c r="D37" s="303">
        <f t="shared" si="1"/>
        <v>0</v>
      </c>
      <c r="E37" s="657"/>
      <c r="F37" s="625"/>
    </row>
    <row r="38" spans="1:6">
      <c r="A38" s="644"/>
      <c r="B38" s="58"/>
      <c r="C38" s="153"/>
      <c r="D38" s="303">
        <f t="shared" si="1"/>
        <v>0</v>
      </c>
      <c r="E38" s="657"/>
      <c r="F38" s="625"/>
    </row>
    <row r="39" spans="1:6">
      <c r="A39" s="644"/>
      <c r="B39" s="58"/>
      <c r="C39" s="153"/>
      <c r="D39" s="303">
        <f t="shared" si="1"/>
        <v>0</v>
      </c>
      <c r="E39" s="657"/>
      <c r="F39" s="625"/>
    </row>
    <row r="40" spans="1:6">
      <c r="A40" s="644"/>
      <c r="B40" s="58"/>
      <c r="C40" s="153"/>
      <c r="D40" s="303">
        <f t="shared" si="1"/>
        <v>0</v>
      </c>
      <c r="E40" s="657"/>
      <c r="F40" s="625"/>
    </row>
    <row r="41" spans="1:6">
      <c r="A41" s="644"/>
      <c r="B41" s="58"/>
      <c r="C41" s="153"/>
      <c r="D41" s="303">
        <f t="shared" si="1"/>
        <v>0</v>
      </c>
      <c r="E41" s="657"/>
      <c r="F41" s="625"/>
    </row>
    <row r="42" spans="1:6">
      <c r="A42" s="644"/>
      <c r="B42" s="58"/>
      <c r="C42" s="153"/>
      <c r="D42" s="303">
        <f t="shared" si="1"/>
        <v>0</v>
      </c>
      <c r="E42" s="657"/>
      <c r="F42" s="625"/>
    </row>
    <row r="43" spans="1:6">
      <c r="A43" s="644"/>
      <c r="B43" s="58"/>
      <c r="C43" s="434"/>
      <c r="D43" s="303">
        <f t="shared" si="0"/>
        <v>0</v>
      </c>
      <c r="E43" s="657"/>
      <c r="F43" s="625"/>
    </row>
    <row r="44" spans="1:6">
      <c r="A44" s="644"/>
      <c r="B44" s="58"/>
      <c r="C44" s="434"/>
      <c r="D44" s="303">
        <f t="shared" si="0"/>
        <v>0</v>
      </c>
      <c r="E44" s="657"/>
      <c r="F44" s="625"/>
    </row>
    <row r="45" spans="1:6">
      <c r="A45" s="644"/>
      <c r="B45" s="58"/>
      <c r="C45" s="153"/>
      <c r="D45" s="303">
        <f t="shared" si="0"/>
        <v>0</v>
      </c>
      <c r="E45" s="657"/>
      <c r="F45" s="625"/>
    </row>
    <row r="46" spans="1:6">
      <c r="A46" s="644"/>
      <c r="B46" s="58"/>
      <c r="C46" s="153"/>
      <c r="D46" s="303">
        <f t="shared" si="0"/>
        <v>0</v>
      </c>
      <c r="E46" s="657"/>
      <c r="F46" s="625"/>
    </row>
    <row r="47" spans="1:6">
      <c r="A47" s="644"/>
      <c r="B47" s="58"/>
      <c r="C47" s="153"/>
      <c r="D47" s="303">
        <f t="shared" si="0"/>
        <v>0</v>
      </c>
      <c r="E47" s="657"/>
      <c r="F47" s="625"/>
    </row>
    <row r="48" spans="1:6">
      <c r="A48" s="643"/>
      <c r="B48" s="60"/>
      <c r="C48" s="143"/>
      <c r="D48" s="303">
        <f t="shared" si="0"/>
        <v>0</v>
      </c>
      <c r="E48" s="658"/>
      <c r="F48" s="623"/>
    </row>
    <row r="49" spans="1:6">
      <c r="A49" s="643"/>
      <c r="B49" s="60"/>
      <c r="C49" s="143"/>
      <c r="D49" s="303">
        <f t="shared" si="0"/>
        <v>0</v>
      </c>
      <c r="E49" s="658"/>
      <c r="F49" s="623"/>
    </row>
    <row r="50" spans="1:6">
      <c r="A50" s="643"/>
      <c r="B50" s="60"/>
      <c r="C50" s="143"/>
      <c r="D50" s="303">
        <f t="shared" si="0"/>
        <v>0</v>
      </c>
      <c r="E50" s="658"/>
      <c r="F50" s="623"/>
    </row>
    <row r="51" spans="1:6">
      <c r="A51" s="643"/>
      <c r="B51" s="60"/>
      <c r="C51" s="143"/>
      <c r="D51" s="303">
        <f t="shared" si="0"/>
        <v>0</v>
      </c>
      <c r="E51" s="658"/>
      <c r="F51" s="623"/>
    </row>
    <row r="52" spans="1:6">
      <c r="A52" s="643"/>
      <c r="B52" s="60"/>
      <c r="C52" s="143"/>
      <c r="D52" s="303">
        <f t="shared" si="0"/>
        <v>0</v>
      </c>
      <c r="E52" s="658"/>
      <c r="F52" s="623"/>
    </row>
    <row r="53" spans="1:6">
      <c r="A53" s="643"/>
      <c r="B53" s="60"/>
      <c r="C53" s="143"/>
      <c r="D53" s="303">
        <f t="shared" si="0"/>
        <v>0</v>
      </c>
      <c r="E53" s="658"/>
      <c r="F53" s="623"/>
    </row>
    <row r="54" spans="1:6">
      <c r="A54" s="643"/>
      <c r="B54" s="60"/>
      <c r="C54" s="143"/>
      <c r="D54" s="303">
        <f t="shared" si="0"/>
        <v>0</v>
      </c>
      <c r="E54" s="658"/>
      <c r="F54" s="623"/>
    </row>
    <row r="55" spans="1:6" ht="13.5" thickBot="1">
      <c r="A55" s="643"/>
      <c r="B55" s="60"/>
      <c r="C55" s="143"/>
      <c r="D55" s="304">
        <f t="shared" si="0"/>
        <v>0</v>
      </c>
      <c r="E55" s="658"/>
      <c r="F55" s="623"/>
    </row>
    <row r="56" spans="1:6" ht="13.5" thickBot="1">
      <c r="A56" s="1084" t="s">
        <v>177</v>
      </c>
      <c r="B56" s="1085"/>
      <c r="C56" s="1086"/>
      <c r="D56" s="305">
        <f>SUM(D8:D55)</f>
        <v>0</v>
      </c>
      <c r="E56" s="1093"/>
      <c r="F56" s="1094"/>
    </row>
    <row r="57" spans="1:6" ht="15.75" customHeight="1" thickBot="1">
      <c r="A57" s="285"/>
      <c r="B57" s="286"/>
      <c r="C57" s="286"/>
      <c r="D57" s="287"/>
      <c r="E57" s="288"/>
      <c r="F57" s="289"/>
    </row>
    <row r="58" spans="1:6" s="23" customFormat="1" ht="15.75" thickBot="1">
      <c r="A58" s="1026" t="s">
        <v>174</v>
      </c>
      <c r="B58" s="1027"/>
      <c r="C58" s="1027"/>
      <c r="D58" s="1027"/>
      <c r="E58" s="1027"/>
      <c r="F58" s="1028"/>
    </row>
    <row r="59" spans="1:6" ht="15.75" customHeight="1">
      <c r="A59" s="649"/>
      <c r="B59" s="32"/>
      <c r="C59" s="433"/>
      <c r="D59" s="306">
        <f>B59*C59</f>
        <v>0</v>
      </c>
      <c r="E59" s="654"/>
      <c r="F59" s="629"/>
    </row>
    <row r="60" spans="1:6" ht="15.75" customHeight="1">
      <c r="A60" s="645"/>
      <c r="B60" s="45"/>
      <c r="C60" s="155"/>
      <c r="D60" s="307">
        <f t="shared" ref="D60:D106" si="2">B60*C60</f>
        <v>0</v>
      </c>
      <c r="E60" s="655"/>
      <c r="F60" s="630"/>
    </row>
    <row r="61" spans="1:6">
      <c r="A61" s="645"/>
      <c r="B61" s="45"/>
      <c r="C61" s="155"/>
      <c r="D61" s="307">
        <f t="shared" si="2"/>
        <v>0</v>
      </c>
      <c r="E61" s="655"/>
      <c r="F61" s="630"/>
    </row>
    <row r="62" spans="1:6">
      <c r="A62" s="645"/>
      <c r="B62" s="45"/>
      <c r="C62" s="155"/>
      <c r="D62" s="307">
        <f t="shared" si="2"/>
        <v>0</v>
      </c>
      <c r="E62" s="655"/>
      <c r="F62" s="630"/>
    </row>
    <row r="63" spans="1:6">
      <c r="A63" s="645"/>
      <c r="B63" s="45"/>
      <c r="C63" s="155"/>
      <c r="D63" s="307">
        <f t="shared" si="2"/>
        <v>0</v>
      </c>
      <c r="E63" s="655"/>
      <c r="F63" s="630"/>
    </row>
    <row r="64" spans="1:6">
      <c r="A64" s="645"/>
      <c r="B64" s="45"/>
      <c r="C64" s="155"/>
      <c r="D64" s="307">
        <f t="shared" si="2"/>
        <v>0</v>
      </c>
      <c r="E64" s="655"/>
      <c r="F64" s="630"/>
    </row>
    <row r="65" spans="1:6">
      <c r="A65" s="645"/>
      <c r="B65" s="45"/>
      <c r="C65" s="155"/>
      <c r="D65" s="307">
        <f t="shared" si="2"/>
        <v>0</v>
      </c>
      <c r="E65" s="655"/>
      <c r="F65" s="630"/>
    </row>
    <row r="66" spans="1:6">
      <c r="A66" s="645"/>
      <c r="B66" s="45"/>
      <c r="C66" s="155"/>
      <c r="D66" s="307">
        <f t="shared" si="2"/>
        <v>0</v>
      </c>
      <c r="E66" s="655"/>
      <c r="F66" s="630"/>
    </row>
    <row r="67" spans="1:6">
      <c r="A67" s="645"/>
      <c r="B67" s="45"/>
      <c r="C67" s="155"/>
      <c r="D67" s="307">
        <f t="shared" si="2"/>
        <v>0</v>
      </c>
      <c r="E67" s="655"/>
      <c r="F67" s="630"/>
    </row>
    <row r="68" spans="1:6">
      <c r="A68" s="645"/>
      <c r="B68" s="45"/>
      <c r="C68" s="155"/>
      <c r="D68" s="307">
        <f t="shared" si="2"/>
        <v>0</v>
      </c>
      <c r="E68" s="655"/>
      <c r="F68" s="630"/>
    </row>
    <row r="69" spans="1:6">
      <c r="A69" s="645"/>
      <c r="B69" s="45"/>
      <c r="C69" s="155"/>
      <c r="D69" s="307">
        <f t="shared" si="2"/>
        <v>0</v>
      </c>
      <c r="E69" s="655"/>
      <c r="F69" s="630"/>
    </row>
    <row r="70" spans="1:6">
      <c r="A70" s="645"/>
      <c r="B70" s="45"/>
      <c r="C70" s="155"/>
      <c r="D70" s="307">
        <f t="shared" si="2"/>
        <v>0</v>
      </c>
      <c r="E70" s="655"/>
      <c r="F70" s="630"/>
    </row>
    <row r="71" spans="1:6">
      <c r="A71" s="645"/>
      <c r="B71" s="45"/>
      <c r="C71" s="155"/>
      <c r="D71" s="307">
        <f t="shared" si="2"/>
        <v>0</v>
      </c>
      <c r="E71" s="655"/>
      <c r="F71" s="630"/>
    </row>
    <row r="72" spans="1:6">
      <c r="A72" s="645"/>
      <c r="B72" s="45"/>
      <c r="C72" s="155"/>
      <c r="D72" s="307">
        <f t="shared" si="2"/>
        <v>0</v>
      </c>
      <c r="E72" s="655"/>
      <c r="F72" s="630"/>
    </row>
    <row r="73" spans="1:6">
      <c r="A73" s="645"/>
      <c r="B73" s="45"/>
      <c r="C73" s="155"/>
      <c r="D73" s="307">
        <f t="shared" si="2"/>
        <v>0</v>
      </c>
      <c r="E73" s="655"/>
      <c r="F73" s="630"/>
    </row>
    <row r="74" spans="1:6">
      <c r="A74" s="645"/>
      <c r="B74" s="45"/>
      <c r="C74" s="155"/>
      <c r="D74" s="307">
        <f t="shared" si="2"/>
        <v>0</v>
      </c>
      <c r="E74" s="655"/>
      <c r="F74" s="630"/>
    </row>
    <row r="75" spans="1:6">
      <c r="A75" s="645"/>
      <c r="B75" s="45"/>
      <c r="C75" s="155"/>
      <c r="D75" s="307">
        <f t="shared" si="2"/>
        <v>0</v>
      </c>
      <c r="E75" s="655"/>
      <c r="F75" s="630"/>
    </row>
    <row r="76" spans="1:6">
      <c r="A76" s="645"/>
      <c r="B76" s="45"/>
      <c r="C76" s="155"/>
      <c r="D76" s="307">
        <f t="shared" si="2"/>
        <v>0</v>
      </c>
      <c r="E76" s="655"/>
      <c r="F76" s="630"/>
    </row>
    <row r="77" spans="1:6">
      <c r="A77" s="645"/>
      <c r="B77" s="45"/>
      <c r="C77" s="155"/>
      <c r="D77" s="307">
        <f t="shared" si="2"/>
        <v>0</v>
      </c>
      <c r="E77" s="655"/>
      <c r="F77" s="630"/>
    </row>
    <row r="78" spans="1:6">
      <c r="A78" s="645"/>
      <c r="B78" s="45"/>
      <c r="C78" s="155"/>
      <c r="D78" s="307">
        <f t="shared" si="2"/>
        <v>0</v>
      </c>
      <c r="E78" s="655"/>
      <c r="F78" s="630"/>
    </row>
    <row r="79" spans="1:6">
      <c r="A79" s="645"/>
      <c r="B79" s="45"/>
      <c r="C79" s="155"/>
      <c r="D79" s="307">
        <f t="shared" si="2"/>
        <v>0</v>
      </c>
      <c r="E79" s="655"/>
      <c r="F79" s="630"/>
    </row>
    <row r="80" spans="1:6">
      <c r="A80" s="645"/>
      <c r="B80" s="45"/>
      <c r="C80" s="155"/>
      <c r="D80" s="307">
        <f t="shared" si="2"/>
        <v>0</v>
      </c>
      <c r="E80" s="655"/>
      <c r="F80" s="630"/>
    </row>
    <row r="81" spans="1:6">
      <c r="A81" s="645"/>
      <c r="B81" s="45"/>
      <c r="C81" s="155"/>
      <c r="D81" s="307">
        <f t="shared" si="2"/>
        <v>0</v>
      </c>
      <c r="E81" s="655"/>
      <c r="F81" s="630"/>
    </row>
    <row r="82" spans="1:6">
      <c r="A82" s="645"/>
      <c r="B82" s="45"/>
      <c r="C82" s="155"/>
      <c r="D82" s="307">
        <f t="shared" si="2"/>
        <v>0</v>
      </c>
      <c r="E82" s="655"/>
      <c r="F82" s="630"/>
    </row>
    <row r="83" spans="1:6">
      <c r="A83" s="645"/>
      <c r="B83" s="45"/>
      <c r="C83" s="155"/>
      <c r="D83" s="307">
        <f t="shared" si="2"/>
        <v>0</v>
      </c>
      <c r="E83" s="655"/>
      <c r="F83" s="630"/>
    </row>
    <row r="84" spans="1:6">
      <c r="A84" s="645"/>
      <c r="B84" s="45"/>
      <c r="C84" s="155"/>
      <c r="D84" s="307">
        <f t="shared" si="2"/>
        <v>0</v>
      </c>
      <c r="E84" s="655"/>
      <c r="F84" s="630"/>
    </row>
    <row r="85" spans="1:6">
      <c r="A85" s="645"/>
      <c r="B85" s="45"/>
      <c r="C85" s="155"/>
      <c r="D85" s="307">
        <f t="shared" si="2"/>
        <v>0</v>
      </c>
      <c r="E85" s="655"/>
      <c r="F85" s="630"/>
    </row>
    <row r="86" spans="1:6">
      <c r="A86" s="645"/>
      <c r="B86" s="45"/>
      <c r="C86" s="155"/>
      <c r="D86" s="307">
        <f t="shared" si="2"/>
        <v>0</v>
      </c>
      <c r="E86" s="655"/>
      <c r="F86" s="630"/>
    </row>
    <row r="87" spans="1:6">
      <c r="A87" s="645"/>
      <c r="B87" s="45"/>
      <c r="C87" s="155"/>
      <c r="D87" s="307">
        <f t="shared" si="2"/>
        <v>0</v>
      </c>
      <c r="E87" s="655"/>
      <c r="F87" s="630"/>
    </row>
    <row r="88" spans="1:6">
      <c r="A88" s="645"/>
      <c r="B88" s="45"/>
      <c r="C88" s="155"/>
      <c r="D88" s="307">
        <f t="shared" si="2"/>
        <v>0</v>
      </c>
      <c r="E88" s="655"/>
      <c r="F88" s="630"/>
    </row>
    <row r="89" spans="1:6">
      <c r="A89" s="645"/>
      <c r="B89" s="45"/>
      <c r="C89" s="155"/>
      <c r="D89" s="307">
        <f t="shared" si="2"/>
        <v>0</v>
      </c>
      <c r="E89" s="655"/>
      <c r="F89" s="630"/>
    </row>
    <row r="90" spans="1:6">
      <c r="A90" s="645"/>
      <c r="B90" s="45"/>
      <c r="C90" s="155"/>
      <c r="D90" s="307">
        <f t="shared" si="2"/>
        <v>0</v>
      </c>
      <c r="E90" s="655"/>
      <c r="F90" s="630"/>
    </row>
    <row r="91" spans="1:6">
      <c r="A91" s="645"/>
      <c r="B91" s="45"/>
      <c r="C91" s="155"/>
      <c r="D91" s="307">
        <f t="shared" si="2"/>
        <v>0</v>
      </c>
      <c r="E91" s="655"/>
      <c r="F91" s="630"/>
    </row>
    <row r="92" spans="1:6">
      <c r="A92" s="645"/>
      <c r="B92" s="45"/>
      <c r="C92" s="155"/>
      <c r="D92" s="307">
        <f t="shared" si="2"/>
        <v>0</v>
      </c>
      <c r="E92" s="655"/>
      <c r="F92" s="630"/>
    </row>
    <row r="93" spans="1:6">
      <c r="A93" s="645"/>
      <c r="B93" s="45"/>
      <c r="C93" s="155"/>
      <c r="D93" s="307">
        <f t="shared" si="2"/>
        <v>0</v>
      </c>
      <c r="E93" s="655"/>
      <c r="F93" s="630"/>
    </row>
    <row r="94" spans="1:6">
      <c r="A94" s="645"/>
      <c r="B94" s="45"/>
      <c r="C94" s="155"/>
      <c r="D94" s="307">
        <f t="shared" si="2"/>
        <v>0</v>
      </c>
      <c r="E94" s="655"/>
      <c r="F94" s="630"/>
    </row>
    <row r="95" spans="1:6">
      <c r="A95" s="645"/>
      <c r="B95" s="45"/>
      <c r="C95" s="155"/>
      <c r="D95" s="307">
        <f t="shared" si="2"/>
        <v>0</v>
      </c>
      <c r="E95" s="655"/>
      <c r="F95" s="630"/>
    </row>
    <row r="96" spans="1:6">
      <c r="A96" s="645"/>
      <c r="B96" s="45"/>
      <c r="C96" s="155"/>
      <c r="D96" s="307">
        <f t="shared" si="2"/>
        <v>0</v>
      </c>
      <c r="E96" s="655"/>
      <c r="F96" s="630"/>
    </row>
    <row r="97" spans="1:6">
      <c r="A97" s="645"/>
      <c r="B97" s="45"/>
      <c r="C97" s="155"/>
      <c r="D97" s="307">
        <f t="shared" si="2"/>
        <v>0</v>
      </c>
      <c r="E97" s="655"/>
      <c r="F97" s="630"/>
    </row>
    <row r="98" spans="1:6">
      <c r="A98" s="645"/>
      <c r="B98" s="45"/>
      <c r="C98" s="155"/>
      <c r="D98" s="307">
        <f t="shared" si="2"/>
        <v>0</v>
      </c>
      <c r="E98" s="655"/>
      <c r="F98" s="630"/>
    </row>
    <row r="99" spans="1:6">
      <c r="A99" s="645"/>
      <c r="B99" s="45"/>
      <c r="C99" s="155"/>
      <c r="D99" s="307">
        <f t="shared" si="2"/>
        <v>0</v>
      </c>
      <c r="E99" s="655"/>
      <c r="F99" s="630"/>
    </row>
    <row r="100" spans="1:6">
      <c r="A100" s="646"/>
      <c r="B100" s="35"/>
      <c r="C100" s="145"/>
      <c r="D100" s="307">
        <f t="shared" si="2"/>
        <v>0</v>
      </c>
      <c r="E100" s="656"/>
      <c r="F100" s="631"/>
    </row>
    <row r="101" spans="1:6">
      <c r="A101" s="646"/>
      <c r="B101" s="35"/>
      <c r="C101" s="145"/>
      <c r="D101" s="308">
        <f t="shared" si="2"/>
        <v>0</v>
      </c>
      <c r="E101" s="656"/>
      <c r="F101" s="631"/>
    </row>
    <row r="102" spans="1:6">
      <c r="A102" s="646"/>
      <c r="B102" s="35"/>
      <c r="C102" s="145"/>
      <c r="D102" s="308">
        <f t="shared" si="2"/>
        <v>0</v>
      </c>
      <c r="E102" s="656"/>
      <c r="F102" s="631"/>
    </row>
    <row r="103" spans="1:6">
      <c r="A103" s="646"/>
      <c r="B103" s="35"/>
      <c r="C103" s="145"/>
      <c r="D103" s="308">
        <f t="shared" si="2"/>
        <v>0</v>
      </c>
      <c r="E103" s="656"/>
      <c r="F103" s="631"/>
    </row>
    <row r="104" spans="1:6">
      <c r="A104" s="646"/>
      <c r="B104" s="35"/>
      <c r="C104" s="145"/>
      <c r="D104" s="308">
        <f t="shared" si="2"/>
        <v>0</v>
      </c>
      <c r="E104" s="656"/>
      <c r="F104" s="631"/>
    </row>
    <row r="105" spans="1:6">
      <c r="A105" s="646"/>
      <c r="B105" s="35"/>
      <c r="C105" s="145"/>
      <c r="D105" s="308">
        <f t="shared" si="2"/>
        <v>0</v>
      </c>
      <c r="E105" s="656"/>
      <c r="F105" s="631"/>
    </row>
    <row r="106" spans="1:6" ht="13.5" thickBot="1">
      <c r="A106" s="646"/>
      <c r="B106" s="35"/>
      <c r="C106" s="145"/>
      <c r="D106" s="308">
        <f t="shared" si="2"/>
        <v>0</v>
      </c>
      <c r="E106" s="656"/>
      <c r="F106" s="631"/>
    </row>
    <row r="107" spans="1:6" ht="13.5" thickBot="1">
      <c r="A107" s="1087" t="s">
        <v>178</v>
      </c>
      <c r="B107" s="1088"/>
      <c r="C107" s="1089"/>
      <c r="D107" s="309">
        <f>SUM(D59:D106)</f>
        <v>0</v>
      </c>
      <c r="E107" s="1095"/>
      <c r="F107" s="1096"/>
    </row>
    <row r="108" spans="1:6" ht="15.75" customHeight="1" thickBot="1">
      <c r="A108" s="285"/>
      <c r="B108" s="286"/>
      <c r="C108" s="286"/>
      <c r="D108" s="287"/>
      <c r="E108" s="288"/>
      <c r="F108" s="289"/>
    </row>
    <row r="109" spans="1:6" s="23" customFormat="1" ht="15.75" thickBot="1">
      <c r="A109" s="1020" t="s">
        <v>175</v>
      </c>
      <c r="B109" s="1021"/>
      <c r="C109" s="1021"/>
      <c r="D109" s="1021"/>
      <c r="E109" s="1021"/>
      <c r="F109" s="1022"/>
    </row>
    <row r="110" spans="1:6" ht="15.75" customHeight="1">
      <c r="A110" s="650"/>
      <c r="B110" s="37"/>
      <c r="C110" s="156"/>
      <c r="D110" s="310">
        <f>B110*C110</f>
        <v>0</v>
      </c>
      <c r="E110" s="651"/>
      <c r="F110" s="635"/>
    </row>
    <row r="111" spans="1:6" ht="15.75" customHeight="1">
      <c r="A111" s="647"/>
      <c r="B111" s="47"/>
      <c r="C111" s="157"/>
      <c r="D111" s="311">
        <f t="shared" ref="D111:D152" si="3">B111*C111</f>
        <v>0</v>
      </c>
      <c r="E111" s="652"/>
      <c r="F111" s="636"/>
    </row>
    <row r="112" spans="1:6">
      <c r="A112" s="647"/>
      <c r="B112" s="47"/>
      <c r="C112" s="157"/>
      <c r="D112" s="311">
        <f t="shared" si="3"/>
        <v>0</v>
      </c>
      <c r="E112" s="652"/>
      <c r="F112" s="636"/>
    </row>
    <row r="113" spans="1:6">
      <c r="A113" s="647"/>
      <c r="B113" s="47"/>
      <c r="C113" s="157"/>
      <c r="D113" s="311">
        <f t="shared" si="3"/>
        <v>0</v>
      </c>
      <c r="E113" s="652"/>
      <c r="F113" s="636"/>
    </row>
    <row r="114" spans="1:6">
      <c r="A114" s="647"/>
      <c r="B114" s="47"/>
      <c r="C114" s="157"/>
      <c r="D114" s="311">
        <f t="shared" si="3"/>
        <v>0</v>
      </c>
      <c r="E114" s="652"/>
      <c r="F114" s="636"/>
    </row>
    <row r="115" spans="1:6">
      <c r="A115" s="647"/>
      <c r="B115" s="47"/>
      <c r="C115" s="157"/>
      <c r="D115" s="311">
        <f t="shared" si="3"/>
        <v>0</v>
      </c>
      <c r="E115" s="652"/>
      <c r="F115" s="636"/>
    </row>
    <row r="116" spans="1:6">
      <c r="A116" s="647"/>
      <c r="B116" s="47"/>
      <c r="C116" s="157"/>
      <c r="D116" s="311">
        <f t="shared" si="3"/>
        <v>0</v>
      </c>
      <c r="E116" s="652"/>
      <c r="F116" s="636"/>
    </row>
    <row r="117" spans="1:6">
      <c r="A117" s="647"/>
      <c r="B117" s="47"/>
      <c r="C117" s="157"/>
      <c r="D117" s="311">
        <f t="shared" si="3"/>
        <v>0</v>
      </c>
      <c r="E117" s="652"/>
      <c r="F117" s="636"/>
    </row>
    <row r="118" spans="1:6">
      <c r="A118" s="647"/>
      <c r="B118" s="47"/>
      <c r="C118" s="157"/>
      <c r="D118" s="311">
        <f t="shared" si="3"/>
        <v>0</v>
      </c>
      <c r="E118" s="652"/>
      <c r="F118" s="636"/>
    </row>
    <row r="119" spans="1:6">
      <c r="A119" s="647"/>
      <c r="B119" s="47"/>
      <c r="C119" s="157"/>
      <c r="D119" s="311">
        <f t="shared" si="3"/>
        <v>0</v>
      </c>
      <c r="E119" s="652"/>
      <c r="F119" s="636"/>
    </row>
    <row r="120" spans="1:6">
      <c r="A120" s="647"/>
      <c r="B120" s="47"/>
      <c r="C120" s="157"/>
      <c r="D120" s="311">
        <f t="shared" si="3"/>
        <v>0</v>
      </c>
      <c r="E120" s="652"/>
      <c r="F120" s="636"/>
    </row>
    <row r="121" spans="1:6">
      <c r="A121" s="647"/>
      <c r="B121" s="47"/>
      <c r="C121" s="157"/>
      <c r="D121" s="311">
        <f t="shared" si="3"/>
        <v>0</v>
      </c>
      <c r="E121" s="652"/>
      <c r="F121" s="636"/>
    </row>
    <row r="122" spans="1:6">
      <c r="A122" s="647"/>
      <c r="B122" s="47"/>
      <c r="C122" s="157"/>
      <c r="D122" s="311">
        <f t="shared" si="3"/>
        <v>0</v>
      </c>
      <c r="E122" s="652"/>
      <c r="F122" s="636"/>
    </row>
    <row r="123" spans="1:6">
      <c r="A123" s="647"/>
      <c r="B123" s="47"/>
      <c r="C123" s="157"/>
      <c r="D123" s="311">
        <f t="shared" si="3"/>
        <v>0</v>
      </c>
      <c r="E123" s="652"/>
      <c r="F123" s="636"/>
    </row>
    <row r="124" spans="1:6">
      <c r="A124" s="647"/>
      <c r="B124" s="47"/>
      <c r="C124" s="157"/>
      <c r="D124" s="311">
        <f t="shared" si="3"/>
        <v>0</v>
      </c>
      <c r="E124" s="652"/>
      <c r="F124" s="636"/>
    </row>
    <row r="125" spans="1:6">
      <c r="A125" s="647"/>
      <c r="B125" s="47"/>
      <c r="C125" s="157"/>
      <c r="D125" s="311">
        <f t="shared" si="3"/>
        <v>0</v>
      </c>
      <c r="E125" s="652"/>
      <c r="F125" s="636"/>
    </row>
    <row r="126" spans="1:6">
      <c r="A126" s="647"/>
      <c r="B126" s="47"/>
      <c r="C126" s="157"/>
      <c r="D126" s="311">
        <f t="shared" si="3"/>
        <v>0</v>
      </c>
      <c r="E126" s="652"/>
      <c r="F126" s="636"/>
    </row>
    <row r="127" spans="1:6">
      <c r="A127" s="647"/>
      <c r="B127" s="47"/>
      <c r="C127" s="157"/>
      <c r="D127" s="311">
        <f t="shared" si="3"/>
        <v>0</v>
      </c>
      <c r="E127" s="652"/>
      <c r="F127" s="636"/>
    </row>
    <row r="128" spans="1:6">
      <c r="A128" s="647"/>
      <c r="B128" s="47"/>
      <c r="C128" s="157"/>
      <c r="D128" s="311">
        <f t="shared" si="3"/>
        <v>0</v>
      </c>
      <c r="E128" s="652"/>
      <c r="F128" s="636"/>
    </row>
    <row r="129" spans="1:6">
      <c r="A129" s="647"/>
      <c r="B129" s="47"/>
      <c r="C129" s="157"/>
      <c r="D129" s="311">
        <f t="shared" si="3"/>
        <v>0</v>
      </c>
      <c r="E129" s="652"/>
      <c r="F129" s="636"/>
    </row>
    <row r="130" spans="1:6">
      <c r="A130" s="647"/>
      <c r="B130" s="47"/>
      <c r="C130" s="157"/>
      <c r="D130" s="311">
        <f t="shared" si="3"/>
        <v>0</v>
      </c>
      <c r="E130" s="652"/>
      <c r="F130" s="636"/>
    </row>
    <row r="131" spans="1:6">
      <c r="A131" s="647"/>
      <c r="B131" s="47"/>
      <c r="C131" s="157"/>
      <c r="D131" s="311">
        <f t="shared" si="3"/>
        <v>0</v>
      </c>
      <c r="E131" s="652"/>
      <c r="F131" s="636"/>
    </row>
    <row r="132" spans="1:6">
      <c r="A132" s="647"/>
      <c r="B132" s="47"/>
      <c r="C132" s="157"/>
      <c r="D132" s="311">
        <f t="shared" si="3"/>
        <v>0</v>
      </c>
      <c r="E132" s="652"/>
      <c r="F132" s="636"/>
    </row>
    <row r="133" spans="1:6">
      <c r="A133" s="647"/>
      <c r="B133" s="47"/>
      <c r="C133" s="157"/>
      <c r="D133" s="311">
        <f t="shared" si="3"/>
        <v>0</v>
      </c>
      <c r="E133" s="652"/>
      <c r="F133" s="636"/>
    </row>
    <row r="134" spans="1:6">
      <c r="A134" s="647"/>
      <c r="B134" s="47"/>
      <c r="C134" s="157"/>
      <c r="D134" s="311">
        <f t="shared" si="3"/>
        <v>0</v>
      </c>
      <c r="E134" s="652"/>
      <c r="F134" s="636"/>
    </row>
    <row r="135" spans="1:6">
      <c r="A135" s="647"/>
      <c r="B135" s="47"/>
      <c r="C135" s="157"/>
      <c r="D135" s="311">
        <f t="shared" si="3"/>
        <v>0</v>
      </c>
      <c r="E135" s="652"/>
      <c r="F135" s="636"/>
    </row>
    <row r="136" spans="1:6">
      <c r="A136" s="647"/>
      <c r="B136" s="47"/>
      <c r="C136" s="157"/>
      <c r="D136" s="311">
        <f t="shared" si="3"/>
        <v>0</v>
      </c>
      <c r="E136" s="652"/>
      <c r="F136" s="636"/>
    </row>
    <row r="137" spans="1:6">
      <c r="A137" s="647"/>
      <c r="B137" s="47"/>
      <c r="C137" s="157"/>
      <c r="D137" s="311">
        <f t="shared" si="3"/>
        <v>0</v>
      </c>
      <c r="E137" s="652"/>
      <c r="F137" s="636"/>
    </row>
    <row r="138" spans="1:6">
      <c r="A138" s="647"/>
      <c r="B138" s="47"/>
      <c r="C138" s="157"/>
      <c r="D138" s="311">
        <f t="shared" si="3"/>
        <v>0</v>
      </c>
      <c r="E138" s="652"/>
      <c r="F138" s="636"/>
    </row>
    <row r="139" spans="1:6">
      <c r="A139" s="647"/>
      <c r="B139" s="47"/>
      <c r="C139" s="157"/>
      <c r="D139" s="311">
        <f t="shared" si="3"/>
        <v>0</v>
      </c>
      <c r="E139" s="652"/>
      <c r="F139" s="636"/>
    </row>
    <row r="140" spans="1:6">
      <c r="A140" s="647"/>
      <c r="B140" s="47"/>
      <c r="C140" s="157"/>
      <c r="D140" s="311">
        <f t="shared" si="3"/>
        <v>0</v>
      </c>
      <c r="E140" s="652"/>
      <c r="F140" s="636"/>
    </row>
    <row r="141" spans="1:6">
      <c r="A141" s="647"/>
      <c r="B141" s="47"/>
      <c r="C141" s="157"/>
      <c r="D141" s="311">
        <f t="shared" si="3"/>
        <v>0</v>
      </c>
      <c r="E141" s="652"/>
      <c r="F141" s="636"/>
    </row>
    <row r="142" spans="1:6">
      <c r="A142" s="647"/>
      <c r="B142" s="47"/>
      <c r="C142" s="157"/>
      <c r="D142" s="311">
        <f t="shared" si="3"/>
        <v>0</v>
      </c>
      <c r="E142" s="652"/>
      <c r="F142" s="636"/>
    </row>
    <row r="143" spans="1:6">
      <c r="A143" s="647"/>
      <c r="B143" s="47"/>
      <c r="C143" s="157"/>
      <c r="D143" s="311">
        <f t="shared" si="3"/>
        <v>0</v>
      </c>
      <c r="E143" s="652"/>
      <c r="F143" s="636"/>
    </row>
    <row r="144" spans="1:6">
      <c r="A144" s="647"/>
      <c r="B144" s="47"/>
      <c r="C144" s="157"/>
      <c r="D144" s="311">
        <f t="shared" si="3"/>
        <v>0</v>
      </c>
      <c r="E144" s="652"/>
      <c r="F144" s="636"/>
    </row>
    <row r="145" spans="1:6">
      <c r="A145" s="647"/>
      <c r="B145" s="47"/>
      <c r="C145" s="157"/>
      <c r="D145" s="311">
        <f t="shared" si="3"/>
        <v>0</v>
      </c>
      <c r="E145" s="652"/>
      <c r="F145" s="636"/>
    </row>
    <row r="146" spans="1:6">
      <c r="A146" s="647"/>
      <c r="B146" s="47"/>
      <c r="C146" s="157"/>
      <c r="D146" s="311">
        <f t="shared" si="3"/>
        <v>0</v>
      </c>
      <c r="E146" s="652"/>
      <c r="F146" s="636"/>
    </row>
    <row r="147" spans="1:6">
      <c r="A147" s="647"/>
      <c r="B147" s="47"/>
      <c r="C147" s="157"/>
      <c r="D147" s="311">
        <f t="shared" si="3"/>
        <v>0</v>
      </c>
      <c r="E147" s="652"/>
      <c r="F147" s="636"/>
    </row>
    <row r="148" spans="1:6">
      <c r="A148" s="647"/>
      <c r="B148" s="47"/>
      <c r="C148" s="157"/>
      <c r="D148" s="311">
        <f t="shared" si="3"/>
        <v>0</v>
      </c>
      <c r="E148" s="652"/>
      <c r="F148" s="636"/>
    </row>
    <row r="149" spans="1:6">
      <c r="A149" s="647"/>
      <c r="B149" s="47"/>
      <c r="C149" s="157"/>
      <c r="D149" s="311">
        <f t="shared" si="3"/>
        <v>0</v>
      </c>
      <c r="E149" s="652"/>
      <c r="F149" s="636"/>
    </row>
    <row r="150" spans="1:6">
      <c r="A150" s="647"/>
      <c r="B150" s="47"/>
      <c r="C150" s="157"/>
      <c r="D150" s="311">
        <f t="shared" si="3"/>
        <v>0</v>
      </c>
      <c r="E150" s="652"/>
      <c r="F150" s="636"/>
    </row>
    <row r="151" spans="1:6">
      <c r="A151" s="647"/>
      <c r="B151" s="47"/>
      <c r="C151" s="157"/>
      <c r="D151" s="311">
        <f t="shared" si="3"/>
        <v>0</v>
      </c>
      <c r="E151" s="652"/>
      <c r="F151" s="636"/>
    </row>
    <row r="152" spans="1:6">
      <c r="A152" s="647"/>
      <c r="B152" s="47"/>
      <c r="C152" s="157"/>
      <c r="D152" s="311">
        <f t="shared" si="3"/>
        <v>0</v>
      </c>
      <c r="E152" s="652"/>
      <c r="F152" s="636"/>
    </row>
    <row r="153" spans="1:6">
      <c r="A153" s="647"/>
      <c r="B153" s="47"/>
      <c r="C153" s="157"/>
      <c r="D153" s="311">
        <f t="shared" ref="D153:D157" si="4">B153*C153</f>
        <v>0</v>
      </c>
      <c r="E153" s="652"/>
      <c r="F153" s="636"/>
    </row>
    <row r="154" spans="1:6">
      <c r="A154" s="648"/>
      <c r="B154" s="39"/>
      <c r="C154" s="147"/>
      <c r="D154" s="312">
        <f t="shared" si="4"/>
        <v>0</v>
      </c>
      <c r="E154" s="653"/>
      <c r="F154" s="637"/>
    </row>
    <row r="155" spans="1:6">
      <c r="A155" s="648"/>
      <c r="B155" s="39"/>
      <c r="C155" s="147"/>
      <c r="D155" s="312">
        <f t="shared" si="4"/>
        <v>0</v>
      </c>
      <c r="E155" s="653"/>
      <c r="F155" s="637"/>
    </row>
    <row r="156" spans="1:6">
      <c r="A156" s="648"/>
      <c r="B156" s="39"/>
      <c r="C156" s="147"/>
      <c r="D156" s="312">
        <f t="shared" si="4"/>
        <v>0</v>
      </c>
      <c r="E156" s="653"/>
      <c r="F156" s="637"/>
    </row>
    <row r="157" spans="1:6" ht="13.5" thickBot="1">
      <c r="A157" s="648"/>
      <c r="B157" s="39"/>
      <c r="C157" s="147"/>
      <c r="D157" s="312">
        <f t="shared" si="4"/>
        <v>0</v>
      </c>
      <c r="E157" s="653"/>
      <c r="F157" s="637"/>
    </row>
    <row r="158" spans="1:6" ht="13.5" thickBot="1">
      <c r="A158" s="1090" t="s">
        <v>179</v>
      </c>
      <c r="B158" s="1091"/>
      <c r="C158" s="1092"/>
      <c r="D158" s="313">
        <f>SUM(D110:D157)</f>
        <v>0</v>
      </c>
      <c r="E158" s="275"/>
      <c r="F158" s="276"/>
    </row>
    <row r="159" spans="1:6" ht="15.75" customHeight="1" thickBot="1">
      <c r="A159" s="1073"/>
      <c r="B159" s="1074"/>
      <c r="C159" s="1074"/>
      <c r="D159" s="1074"/>
      <c r="E159" s="1074"/>
      <c r="F159" s="1075"/>
    </row>
    <row r="160" spans="1:6" ht="13.5" thickBot="1">
      <c r="A160" s="1077" t="s">
        <v>150</v>
      </c>
      <c r="B160" s="1078"/>
      <c r="C160" s="1079"/>
      <c r="D160" s="314">
        <f>D56+D107+D158</f>
        <v>0</v>
      </c>
      <c r="E160" s="1097"/>
      <c r="F160" s="1098"/>
    </row>
    <row r="161" spans="1:6" ht="27.75" customHeight="1"/>
    <row r="162" spans="1:6" ht="13.5" thickBot="1">
      <c r="A162" s="1083" t="s">
        <v>237</v>
      </c>
      <c r="B162" s="1083"/>
      <c r="C162" s="1083"/>
      <c r="D162" s="1083"/>
    </row>
    <row r="163" spans="1:6" ht="183" customHeight="1" thickBot="1">
      <c r="A163" s="1017"/>
      <c r="B163" s="1018"/>
      <c r="C163" s="1018"/>
      <c r="D163" s="1018"/>
      <c r="E163" s="1018"/>
      <c r="F163" s="1019"/>
    </row>
  </sheetData>
  <sheetProtection password="CC72" sheet="1" objects="1" scenarios="1" selectLockedCells="1"/>
  <customSheetViews>
    <customSheetView guid="{7A22A0F3-26C2-4F41-A45F-3AA4AB522C13}" showPageBreaks="1" fitToPage="1">
      <selection activeCell="F1" sqref="F1"/>
      <pageMargins left="0.5" right="0.5" top="0.25" bottom="0.5" header="0.5" footer="0.25"/>
      <printOptions horizontalCentered="1"/>
      <pageSetup scale="86" fitToHeight="4" orientation="landscape" r:id="rId1"/>
      <headerFooter alignWithMargins="0">
        <oddFooter>&amp;Ld. Equipment&amp;RPage &amp;P of &amp;N</oddFooter>
      </headerFooter>
    </customSheetView>
    <customSheetView guid="{640DA41A-A77A-482D-897F-55BCEE7E5329}" showGridLines="0" fitToPage="1">
      <pane ySplit="5" topLeftCell="A6" activePane="bottomLeft" state="frozen"/>
      <selection pane="bottomLeft" activeCell="A15" sqref="A15"/>
      <pageMargins left="0.5" right="0.5" top="0.25" bottom="0.5" header="0.5" footer="0.25"/>
      <printOptions horizontalCentered="1"/>
      <pageSetup scale="79" fitToHeight="4" orientation="landscape" r:id="rId2"/>
      <headerFooter alignWithMargins="0">
        <oddFooter>&amp;Ld. Equipment&amp;RPage &amp;P of &amp;N</oddFooter>
      </headerFooter>
    </customSheetView>
  </customSheetViews>
  <mergeCells count="17">
    <mergeCell ref="E160:F160"/>
    <mergeCell ref="A159:F159"/>
    <mergeCell ref="D1:E1"/>
    <mergeCell ref="F1:G1"/>
    <mergeCell ref="A160:C160"/>
    <mergeCell ref="A163:F163"/>
    <mergeCell ref="A2:F2"/>
    <mergeCell ref="A58:F58"/>
    <mergeCell ref="A109:F109"/>
    <mergeCell ref="A3:F3"/>
    <mergeCell ref="A7:F7"/>
    <mergeCell ref="A162:D162"/>
    <mergeCell ref="A56:C56"/>
    <mergeCell ref="A107:C107"/>
    <mergeCell ref="A158:C158"/>
    <mergeCell ref="E56:F56"/>
    <mergeCell ref="E107:F107"/>
  </mergeCells>
  <phoneticPr fontId="2" type="noConversion"/>
  <conditionalFormatting sqref="D1:E1">
    <cfRule type="beginsWith" dxfId="7" priority="1" operator="beginsWith" text="0">
      <formula>LEFT(D1,1)="0"</formula>
    </cfRule>
  </conditionalFormatting>
  <printOptions horizontalCentered="1"/>
  <pageMargins left="0.5" right="0.5" top="0.25" bottom="0.5" header="0.5" footer="0.25"/>
  <pageSetup scale="79" fitToHeight="4" orientation="landscape" r:id="rId3"/>
  <headerFooter alignWithMargins="0">
    <oddFooter>&amp;Ld. Equipment&amp;RPage &amp;P of &amp;N</oddFooter>
  </headerFooter>
</worksheet>
</file>

<file path=xl/worksheets/sheet8.xml><?xml version="1.0" encoding="utf-8"?>
<worksheet xmlns="http://schemas.openxmlformats.org/spreadsheetml/2006/main" xmlns:r="http://schemas.openxmlformats.org/officeDocument/2006/relationships">
  <sheetPr codeName="Sheet6">
    <pageSetUpPr fitToPage="1"/>
  </sheetPr>
  <dimension ref="A1:G231"/>
  <sheetViews>
    <sheetView showGridLines="0" zoomScaleNormal="100" workbookViewId="0">
      <pane ySplit="5" topLeftCell="A6" activePane="bottomLeft" state="frozen"/>
      <selection pane="bottomLeft" activeCell="A8" sqref="A8"/>
    </sheetView>
  </sheetViews>
  <sheetFormatPr defaultColWidth="9.140625" defaultRowHeight="12.75"/>
  <cols>
    <col min="1" max="1" width="40.85546875" style="26" customWidth="1"/>
    <col min="2" max="2" width="6.7109375" style="21" customWidth="1"/>
    <col min="3" max="3" width="16.42578125" style="152" customWidth="1"/>
    <col min="4" max="4" width="18.42578125" style="137" customWidth="1"/>
    <col min="5" max="5" width="19.85546875" style="13" customWidth="1"/>
    <col min="6" max="6" width="55.7109375" style="21" customWidth="1"/>
    <col min="7" max="7" width="1.7109375" style="26" customWidth="1"/>
    <col min="8" max="16384" width="9.140625" style="26"/>
  </cols>
  <sheetData>
    <row r="1" spans="1:7" s="23" customFormat="1" ht="29.25" customHeight="1">
      <c r="A1" s="159" t="s">
        <v>171</v>
      </c>
      <c r="B1" s="159"/>
      <c r="C1" s="159" t="s">
        <v>151</v>
      </c>
      <c r="D1" s="1071">
        <f>'Instructions and Summary'!B4</f>
        <v>0</v>
      </c>
      <c r="E1" s="1071"/>
      <c r="F1" s="1076" t="str">
        <f>'Instructions and Summary'!G1</f>
        <v>XX/XX/XX   V 1.0</v>
      </c>
      <c r="G1" s="1076"/>
    </row>
    <row r="2" spans="1:7" s="42" customFormat="1" ht="18.75" thickBot="1">
      <c r="A2" s="1080" t="s">
        <v>96</v>
      </c>
      <c r="B2" s="1080"/>
      <c r="C2" s="1080"/>
      <c r="D2" s="1080"/>
      <c r="E2" s="1080"/>
      <c r="F2" s="1080"/>
      <c r="G2" s="41"/>
    </row>
    <row r="3" spans="1:7" ht="137.25" customHeight="1" thickBot="1">
      <c r="A3" s="1029" t="s">
        <v>272</v>
      </c>
      <c r="B3" s="1081"/>
      <c r="C3" s="1081"/>
      <c r="D3" s="1081"/>
      <c r="E3" s="1081"/>
      <c r="F3" s="1082"/>
    </row>
    <row r="4" spans="1:7" ht="13.5" thickBot="1">
      <c r="A4" s="10"/>
      <c r="B4" s="11"/>
    </row>
    <row r="5" spans="1:7" s="23" customFormat="1" ht="26.25" customHeight="1" thickBot="1">
      <c r="A5" s="242" t="s">
        <v>108</v>
      </c>
      <c r="B5" s="243" t="s">
        <v>104</v>
      </c>
      <c r="C5" s="244" t="s">
        <v>105</v>
      </c>
      <c r="D5" s="245" t="s">
        <v>106</v>
      </c>
      <c r="E5" s="52" t="s">
        <v>107</v>
      </c>
      <c r="F5" s="55" t="s">
        <v>228</v>
      </c>
    </row>
    <row r="6" spans="1:7" ht="15.75" customHeight="1" thickBot="1">
      <c r="A6" s="251" t="s">
        <v>210</v>
      </c>
      <c r="B6" s="252">
        <v>10</v>
      </c>
      <c r="C6" s="255">
        <v>360</v>
      </c>
      <c r="D6" s="315">
        <v>3600</v>
      </c>
      <c r="E6" s="253" t="s">
        <v>156</v>
      </c>
      <c r="F6" s="254" t="s">
        <v>157</v>
      </c>
    </row>
    <row r="7" spans="1:7" s="23" customFormat="1" ht="15.75" thickBot="1">
      <c r="A7" s="1023" t="s">
        <v>173</v>
      </c>
      <c r="B7" s="1024"/>
      <c r="C7" s="1024"/>
      <c r="D7" s="1024"/>
      <c r="E7" s="1024"/>
      <c r="F7" s="1025"/>
    </row>
    <row r="8" spans="1:7" s="75" customFormat="1">
      <c r="A8" s="644"/>
      <c r="B8" s="57"/>
      <c r="C8" s="153"/>
      <c r="D8" s="302">
        <f>B8*C8</f>
        <v>0</v>
      </c>
      <c r="E8" s="659"/>
      <c r="F8" s="660"/>
      <c r="G8" s="26"/>
    </row>
    <row r="9" spans="1:7" s="75" customFormat="1">
      <c r="A9" s="643"/>
      <c r="B9" s="59"/>
      <c r="C9" s="143"/>
      <c r="D9" s="302">
        <f t="shared" ref="D9:D79" si="0">B9*C9</f>
        <v>0</v>
      </c>
      <c r="E9" s="658"/>
      <c r="F9" s="661"/>
      <c r="G9" s="26"/>
    </row>
    <row r="10" spans="1:7" s="75" customFormat="1">
      <c r="A10" s="643"/>
      <c r="B10" s="59"/>
      <c r="C10" s="143"/>
      <c r="D10" s="302">
        <f t="shared" si="0"/>
        <v>0</v>
      </c>
      <c r="E10" s="658"/>
      <c r="F10" s="661"/>
      <c r="G10" s="26"/>
    </row>
    <row r="11" spans="1:7" s="75" customFormat="1">
      <c r="A11" s="643"/>
      <c r="B11" s="59"/>
      <c r="C11" s="143"/>
      <c r="D11" s="302">
        <f t="shared" ref="D11:D12" si="1">B11*C11</f>
        <v>0</v>
      </c>
      <c r="E11" s="658"/>
      <c r="F11" s="661"/>
      <c r="G11" s="26"/>
    </row>
    <row r="12" spans="1:7" s="75" customFormat="1">
      <c r="A12" s="643"/>
      <c r="B12" s="59"/>
      <c r="C12" s="143"/>
      <c r="D12" s="302">
        <f t="shared" si="1"/>
        <v>0</v>
      </c>
      <c r="E12" s="658"/>
      <c r="F12" s="661"/>
      <c r="G12" s="26"/>
    </row>
    <row r="13" spans="1:7" s="75" customFormat="1">
      <c r="A13" s="643"/>
      <c r="B13" s="59"/>
      <c r="C13" s="143"/>
      <c r="D13" s="302">
        <f t="shared" si="0"/>
        <v>0</v>
      </c>
      <c r="E13" s="658"/>
      <c r="F13" s="661"/>
      <c r="G13" s="26"/>
    </row>
    <row r="14" spans="1:7" s="75" customFormat="1">
      <c r="A14" s="643"/>
      <c r="B14" s="59"/>
      <c r="C14" s="143"/>
      <c r="D14" s="302">
        <f t="shared" si="0"/>
        <v>0</v>
      </c>
      <c r="E14" s="658"/>
      <c r="F14" s="661"/>
      <c r="G14" s="26"/>
    </row>
    <row r="15" spans="1:7" s="75" customFormat="1">
      <c r="A15" s="643"/>
      <c r="B15" s="59"/>
      <c r="C15" s="143"/>
      <c r="D15" s="302">
        <f t="shared" si="0"/>
        <v>0</v>
      </c>
      <c r="E15" s="658"/>
      <c r="F15" s="661"/>
      <c r="G15" s="26"/>
    </row>
    <row r="16" spans="1:7" s="75" customFormat="1">
      <c r="A16" s="643"/>
      <c r="B16" s="59"/>
      <c r="C16" s="143"/>
      <c r="D16" s="302">
        <f t="shared" si="0"/>
        <v>0</v>
      </c>
      <c r="E16" s="658"/>
      <c r="F16" s="661"/>
      <c r="G16" s="26"/>
    </row>
    <row r="17" spans="1:7" s="75" customFormat="1">
      <c r="A17" s="643"/>
      <c r="B17" s="59"/>
      <c r="C17" s="143"/>
      <c r="D17" s="302">
        <f t="shared" si="0"/>
        <v>0</v>
      </c>
      <c r="E17" s="658"/>
      <c r="F17" s="661"/>
      <c r="G17" s="26"/>
    </row>
    <row r="18" spans="1:7" s="75" customFormat="1">
      <c r="A18" s="643"/>
      <c r="B18" s="59"/>
      <c r="C18" s="143"/>
      <c r="D18" s="302">
        <f t="shared" si="0"/>
        <v>0</v>
      </c>
      <c r="E18" s="658"/>
      <c r="F18" s="661"/>
      <c r="G18" s="26"/>
    </row>
    <row r="19" spans="1:7" s="75" customFormat="1">
      <c r="A19" s="643"/>
      <c r="B19" s="59"/>
      <c r="C19" s="143"/>
      <c r="D19" s="302">
        <f t="shared" si="0"/>
        <v>0</v>
      </c>
      <c r="E19" s="658"/>
      <c r="F19" s="661"/>
      <c r="G19" s="26"/>
    </row>
    <row r="20" spans="1:7" s="75" customFormat="1">
      <c r="A20" s="643"/>
      <c r="B20" s="59"/>
      <c r="C20" s="143"/>
      <c r="D20" s="302">
        <f t="shared" si="0"/>
        <v>0</v>
      </c>
      <c r="E20" s="658"/>
      <c r="F20" s="661"/>
      <c r="G20" s="26"/>
    </row>
    <row r="21" spans="1:7" s="75" customFormat="1">
      <c r="A21" s="643"/>
      <c r="B21" s="59"/>
      <c r="C21" s="143"/>
      <c r="D21" s="302">
        <f t="shared" si="0"/>
        <v>0</v>
      </c>
      <c r="E21" s="658"/>
      <c r="F21" s="661"/>
      <c r="G21" s="26"/>
    </row>
    <row r="22" spans="1:7" s="75" customFormat="1">
      <c r="A22" s="643"/>
      <c r="B22" s="59"/>
      <c r="C22" s="143"/>
      <c r="D22" s="302">
        <f t="shared" si="0"/>
        <v>0</v>
      </c>
      <c r="E22" s="658"/>
      <c r="F22" s="661"/>
      <c r="G22" s="26"/>
    </row>
    <row r="23" spans="1:7" s="75" customFormat="1">
      <c r="A23" s="643"/>
      <c r="B23" s="59"/>
      <c r="C23" s="143"/>
      <c r="D23" s="302">
        <f t="shared" si="0"/>
        <v>0</v>
      </c>
      <c r="E23" s="658"/>
      <c r="F23" s="661"/>
      <c r="G23" s="26"/>
    </row>
    <row r="24" spans="1:7" s="75" customFormat="1">
      <c r="A24" s="643"/>
      <c r="B24" s="59"/>
      <c r="C24" s="143"/>
      <c r="D24" s="302">
        <f t="shared" si="0"/>
        <v>0</v>
      </c>
      <c r="E24" s="658"/>
      <c r="F24" s="661"/>
      <c r="G24" s="26"/>
    </row>
    <row r="25" spans="1:7" s="75" customFormat="1">
      <c r="A25" s="643"/>
      <c r="B25" s="59"/>
      <c r="C25" s="143"/>
      <c r="D25" s="302">
        <f t="shared" si="0"/>
        <v>0</v>
      </c>
      <c r="E25" s="658"/>
      <c r="F25" s="661"/>
      <c r="G25" s="26"/>
    </row>
    <row r="26" spans="1:7" s="75" customFormat="1">
      <c r="A26" s="643"/>
      <c r="B26" s="59"/>
      <c r="C26" s="143"/>
      <c r="D26" s="302">
        <f t="shared" si="0"/>
        <v>0</v>
      </c>
      <c r="E26" s="658"/>
      <c r="F26" s="661"/>
      <c r="G26" s="26"/>
    </row>
    <row r="27" spans="1:7" s="75" customFormat="1">
      <c r="A27" s="643"/>
      <c r="B27" s="59"/>
      <c r="C27" s="143"/>
      <c r="D27" s="302">
        <f t="shared" si="0"/>
        <v>0</v>
      </c>
      <c r="E27" s="658"/>
      <c r="F27" s="661"/>
      <c r="G27" s="26"/>
    </row>
    <row r="28" spans="1:7" s="75" customFormat="1">
      <c r="A28" s="643"/>
      <c r="B28" s="59"/>
      <c r="C28" s="143"/>
      <c r="D28" s="302">
        <f t="shared" si="0"/>
        <v>0</v>
      </c>
      <c r="E28" s="658"/>
      <c r="F28" s="661"/>
      <c r="G28" s="26"/>
    </row>
    <row r="29" spans="1:7" s="75" customFormat="1">
      <c r="A29" s="643"/>
      <c r="B29" s="59"/>
      <c r="C29" s="143"/>
      <c r="D29" s="302">
        <f t="shared" si="0"/>
        <v>0</v>
      </c>
      <c r="E29" s="658"/>
      <c r="F29" s="661"/>
      <c r="G29" s="26"/>
    </row>
    <row r="30" spans="1:7" s="75" customFormat="1">
      <c r="A30" s="643"/>
      <c r="B30" s="59"/>
      <c r="C30" s="143"/>
      <c r="D30" s="302">
        <f t="shared" si="0"/>
        <v>0</v>
      </c>
      <c r="E30" s="658"/>
      <c r="F30" s="661"/>
      <c r="G30" s="26"/>
    </row>
    <row r="31" spans="1:7" s="75" customFormat="1">
      <c r="A31" s="643"/>
      <c r="B31" s="59"/>
      <c r="C31" s="143"/>
      <c r="D31" s="302">
        <f t="shared" si="0"/>
        <v>0</v>
      </c>
      <c r="E31" s="658"/>
      <c r="F31" s="661"/>
      <c r="G31" s="26"/>
    </row>
    <row r="32" spans="1:7" s="75" customFormat="1">
      <c r="A32" s="643"/>
      <c r="B32" s="59"/>
      <c r="C32" s="143"/>
      <c r="D32" s="302">
        <f t="shared" si="0"/>
        <v>0</v>
      </c>
      <c r="E32" s="658"/>
      <c r="F32" s="661"/>
      <c r="G32" s="26"/>
    </row>
    <row r="33" spans="1:7" s="75" customFormat="1">
      <c r="A33" s="643"/>
      <c r="B33" s="59"/>
      <c r="C33" s="143"/>
      <c r="D33" s="302">
        <f t="shared" si="0"/>
        <v>0</v>
      </c>
      <c r="E33" s="658"/>
      <c r="F33" s="661"/>
      <c r="G33" s="26"/>
    </row>
    <row r="34" spans="1:7" s="75" customFormat="1">
      <c r="A34" s="643"/>
      <c r="B34" s="59"/>
      <c r="C34" s="143"/>
      <c r="D34" s="302">
        <f t="shared" si="0"/>
        <v>0</v>
      </c>
      <c r="E34" s="658"/>
      <c r="F34" s="661"/>
      <c r="G34" s="26"/>
    </row>
    <row r="35" spans="1:7" s="75" customFormat="1">
      <c r="A35" s="643"/>
      <c r="B35" s="59"/>
      <c r="C35" s="143"/>
      <c r="D35" s="302">
        <f t="shared" si="0"/>
        <v>0</v>
      </c>
      <c r="E35" s="658"/>
      <c r="F35" s="661"/>
      <c r="G35" s="26"/>
    </row>
    <row r="36" spans="1:7" s="75" customFormat="1">
      <c r="A36" s="643"/>
      <c r="B36" s="59"/>
      <c r="C36" s="143"/>
      <c r="D36" s="302">
        <f t="shared" si="0"/>
        <v>0</v>
      </c>
      <c r="E36" s="658"/>
      <c r="F36" s="661"/>
      <c r="G36" s="26"/>
    </row>
    <row r="37" spans="1:7" s="75" customFormat="1">
      <c r="A37" s="643"/>
      <c r="B37" s="59"/>
      <c r="C37" s="143"/>
      <c r="D37" s="302">
        <f t="shared" si="0"/>
        <v>0</v>
      </c>
      <c r="E37" s="658"/>
      <c r="F37" s="661"/>
      <c r="G37" s="26"/>
    </row>
    <row r="38" spans="1:7" s="75" customFormat="1">
      <c r="A38" s="643"/>
      <c r="B38" s="59"/>
      <c r="C38" s="143"/>
      <c r="D38" s="302">
        <f t="shared" si="0"/>
        <v>0</v>
      </c>
      <c r="E38" s="658"/>
      <c r="F38" s="661"/>
      <c r="G38" s="26"/>
    </row>
    <row r="39" spans="1:7" s="75" customFormat="1">
      <c r="A39" s="643"/>
      <c r="B39" s="59"/>
      <c r="C39" s="143"/>
      <c r="D39" s="302">
        <f t="shared" si="0"/>
        <v>0</v>
      </c>
      <c r="E39" s="658"/>
      <c r="F39" s="661"/>
      <c r="G39" s="26"/>
    </row>
    <row r="40" spans="1:7" s="75" customFormat="1">
      <c r="A40" s="643"/>
      <c r="B40" s="59"/>
      <c r="C40" s="143"/>
      <c r="D40" s="302">
        <f t="shared" si="0"/>
        <v>0</v>
      </c>
      <c r="E40" s="658"/>
      <c r="F40" s="661"/>
      <c r="G40" s="26"/>
    </row>
    <row r="41" spans="1:7" s="75" customFormat="1">
      <c r="A41" s="643"/>
      <c r="B41" s="59"/>
      <c r="C41" s="143"/>
      <c r="D41" s="302">
        <f t="shared" si="0"/>
        <v>0</v>
      </c>
      <c r="E41" s="658"/>
      <c r="F41" s="661"/>
      <c r="G41" s="26"/>
    </row>
    <row r="42" spans="1:7" s="75" customFormat="1">
      <c r="A42" s="643"/>
      <c r="B42" s="59"/>
      <c r="C42" s="143"/>
      <c r="D42" s="302">
        <f t="shared" si="0"/>
        <v>0</v>
      </c>
      <c r="E42" s="658"/>
      <c r="F42" s="661"/>
      <c r="G42" s="26"/>
    </row>
    <row r="43" spans="1:7" s="75" customFormat="1">
      <c r="A43" s="643"/>
      <c r="B43" s="59"/>
      <c r="C43" s="143"/>
      <c r="D43" s="302">
        <f t="shared" si="0"/>
        <v>0</v>
      </c>
      <c r="E43" s="658"/>
      <c r="F43" s="661"/>
      <c r="G43" s="26"/>
    </row>
    <row r="44" spans="1:7" s="75" customFormat="1">
      <c r="A44" s="643"/>
      <c r="B44" s="59"/>
      <c r="C44" s="143"/>
      <c r="D44" s="302">
        <f t="shared" si="0"/>
        <v>0</v>
      </c>
      <c r="E44" s="658"/>
      <c r="F44" s="661"/>
      <c r="G44" s="26"/>
    </row>
    <row r="45" spans="1:7" s="75" customFormat="1">
      <c r="A45" s="643"/>
      <c r="B45" s="59"/>
      <c r="C45" s="143"/>
      <c r="D45" s="302">
        <f t="shared" si="0"/>
        <v>0</v>
      </c>
      <c r="E45" s="658"/>
      <c r="F45" s="661"/>
      <c r="G45" s="26"/>
    </row>
    <row r="46" spans="1:7" s="75" customFormat="1">
      <c r="A46" s="643"/>
      <c r="B46" s="59"/>
      <c r="C46" s="143"/>
      <c r="D46" s="302">
        <f t="shared" si="0"/>
        <v>0</v>
      </c>
      <c r="E46" s="658"/>
      <c r="F46" s="661"/>
      <c r="G46" s="26"/>
    </row>
    <row r="47" spans="1:7" s="75" customFormat="1">
      <c r="A47" s="643"/>
      <c r="B47" s="59"/>
      <c r="C47" s="143"/>
      <c r="D47" s="302">
        <f t="shared" si="0"/>
        <v>0</v>
      </c>
      <c r="E47" s="658"/>
      <c r="F47" s="661"/>
      <c r="G47" s="26"/>
    </row>
    <row r="48" spans="1:7" s="75" customFormat="1">
      <c r="A48" s="643"/>
      <c r="B48" s="59"/>
      <c r="C48" s="143"/>
      <c r="D48" s="302">
        <f t="shared" si="0"/>
        <v>0</v>
      </c>
      <c r="E48" s="658"/>
      <c r="F48" s="661"/>
      <c r="G48" s="26"/>
    </row>
    <row r="49" spans="1:7" s="75" customFormat="1">
      <c r="A49" s="643"/>
      <c r="B49" s="59"/>
      <c r="C49" s="143"/>
      <c r="D49" s="302">
        <f t="shared" si="0"/>
        <v>0</v>
      </c>
      <c r="E49" s="658"/>
      <c r="F49" s="661"/>
      <c r="G49" s="26"/>
    </row>
    <row r="50" spans="1:7" s="75" customFormat="1">
      <c r="A50" s="643"/>
      <c r="B50" s="59"/>
      <c r="C50" s="143"/>
      <c r="D50" s="302">
        <f t="shared" si="0"/>
        <v>0</v>
      </c>
      <c r="E50" s="658"/>
      <c r="F50" s="661"/>
      <c r="G50" s="26"/>
    </row>
    <row r="51" spans="1:7" s="75" customFormat="1">
      <c r="A51" s="643"/>
      <c r="B51" s="59"/>
      <c r="C51" s="143"/>
      <c r="D51" s="302">
        <f t="shared" si="0"/>
        <v>0</v>
      </c>
      <c r="E51" s="658"/>
      <c r="F51" s="661"/>
      <c r="G51" s="26"/>
    </row>
    <row r="52" spans="1:7" s="75" customFormat="1">
      <c r="A52" s="643"/>
      <c r="B52" s="59"/>
      <c r="C52" s="143"/>
      <c r="D52" s="302">
        <f t="shared" si="0"/>
        <v>0</v>
      </c>
      <c r="E52" s="658"/>
      <c r="F52" s="661"/>
      <c r="G52" s="26"/>
    </row>
    <row r="53" spans="1:7" s="75" customFormat="1">
      <c r="A53" s="643"/>
      <c r="B53" s="59"/>
      <c r="C53" s="143"/>
      <c r="D53" s="302">
        <f t="shared" si="0"/>
        <v>0</v>
      </c>
      <c r="E53" s="658"/>
      <c r="F53" s="661"/>
      <c r="G53" s="26"/>
    </row>
    <row r="54" spans="1:7" s="75" customFormat="1">
      <c r="A54" s="643"/>
      <c r="B54" s="59"/>
      <c r="C54" s="143"/>
      <c r="D54" s="302">
        <f t="shared" si="0"/>
        <v>0</v>
      </c>
      <c r="E54" s="658"/>
      <c r="F54" s="661"/>
      <c r="G54" s="26"/>
    </row>
    <row r="55" spans="1:7" s="75" customFormat="1">
      <c r="A55" s="643"/>
      <c r="B55" s="59"/>
      <c r="C55" s="143"/>
      <c r="D55" s="302">
        <f t="shared" si="0"/>
        <v>0</v>
      </c>
      <c r="E55" s="658"/>
      <c r="F55" s="661"/>
      <c r="G55" s="26"/>
    </row>
    <row r="56" spans="1:7" s="75" customFormat="1">
      <c r="A56" s="643"/>
      <c r="B56" s="59"/>
      <c r="C56" s="143"/>
      <c r="D56" s="302">
        <f t="shared" si="0"/>
        <v>0</v>
      </c>
      <c r="E56" s="658"/>
      <c r="F56" s="661"/>
      <c r="G56" s="26"/>
    </row>
    <row r="57" spans="1:7" s="75" customFormat="1">
      <c r="A57" s="643"/>
      <c r="B57" s="59"/>
      <c r="C57" s="143"/>
      <c r="D57" s="302">
        <f t="shared" si="0"/>
        <v>0</v>
      </c>
      <c r="E57" s="658"/>
      <c r="F57" s="661"/>
      <c r="G57" s="26"/>
    </row>
    <row r="58" spans="1:7" s="75" customFormat="1">
      <c r="A58" s="643"/>
      <c r="B58" s="59"/>
      <c r="C58" s="143"/>
      <c r="D58" s="302">
        <f t="shared" si="0"/>
        <v>0</v>
      </c>
      <c r="E58" s="658"/>
      <c r="F58" s="661"/>
      <c r="G58" s="26"/>
    </row>
    <row r="59" spans="1:7" s="75" customFormat="1">
      <c r="A59" s="643"/>
      <c r="B59" s="59"/>
      <c r="C59" s="143"/>
      <c r="D59" s="302">
        <f t="shared" si="0"/>
        <v>0</v>
      </c>
      <c r="E59" s="658"/>
      <c r="F59" s="661"/>
      <c r="G59" s="26"/>
    </row>
    <row r="60" spans="1:7" s="75" customFormat="1">
      <c r="A60" s="643"/>
      <c r="B60" s="59"/>
      <c r="C60" s="143"/>
      <c r="D60" s="302">
        <f t="shared" si="0"/>
        <v>0</v>
      </c>
      <c r="E60" s="658"/>
      <c r="F60" s="661"/>
      <c r="G60" s="26"/>
    </row>
    <row r="61" spans="1:7" s="75" customFormat="1">
      <c r="A61" s="643"/>
      <c r="B61" s="59"/>
      <c r="C61" s="143"/>
      <c r="D61" s="302">
        <f t="shared" si="0"/>
        <v>0</v>
      </c>
      <c r="E61" s="658"/>
      <c r="F61" s="661"/>
      <c r="G61" s="26"/>
    </row>
    <row r="62" spans="1:7" s="75" customFormat="1">
      <c r="A62" s="643"/>
      <c r="B62" s="59"/>
      <c r="C62" s="143"/>
      <c r="D62" s="302">
        <f t="shared" si="0"/>
        <v>0</v>
      </c>
      <c r="E62" s="658"/>
      <c r="F62" s="661"/>
      <c r="G62" s="26"/>
    </row>
    <row r="63" spans="1:7" s="75" customFormat="1">
      <c r="A63" s="643"/>
      <c r="B63" s="59"/>
      <c r="C63" s="143"/>
      <c r="D63" s="302">
        <f t="shared" si="0"/>
        <v>0</v>
      </c>
      <c r="E63" s="658"/>
      <c r="F63" s="661"/>
      <c r="G63" s="26"/>
    </row>
    <row r="64" spans="1:7" s="75" customFormat="1">
      <c r="A64" s="643"/>
      <c r="B64" s="59"/>
      <c r="C64" s="143"/>
      <c r="D64" s="302">
        <f t="shared" si="0"/>
        <v>0</v>
      </c>
      <c r="E64" s="658"/>
      <c r="F64" s="661"/>
      <c r="G64" s="26"/>
    </row>
    <row r="65" spans="1:7" s="75" customFormat="1">
      <c r="A65" s="643"/>
      <c r="B65" s="59"/>
      <c r="C65" s="143"/>
      <c r="D65" s="302">
        <f t="shared" si="0"/>
        <v>0</v>
      </c>
      <c r="E65" s="658"/>
      <c r="F65" s="661"/>
      <c r="G65" s="26"/>
    </row>
    <row r="66" spans="1:7" s="75" customFormat="1">
      <c r="A66" s="643"/>
      <c r="B66" s="59"/>
      <c r="C66" s="143"/>
      <c r="D66" s="302">
        <f t="shared" si="0"/>
        <v>0</v>
      </c>
      <c r="E66" s="658"/>
      <c r="F66" s="661"/>
      <c r="G66" s="26"/>
    </row>
    <row r="67" spans="1:7" s="75" customFormat="1">
      <c r="A67" s="643"/>
      <c r="B67" s="59"/>
      <c r="C67" s="143"/>
      <c r="D67" s="302">
        <f t="shared" si="0"/>
        <v>0</v>
      </c>
      <c r="E67" s="658"/>
      <c r="F67" s="661"/>
      <c r="G67" s="26"/>
    </row>
    <row r="68" spans="1:7" s="75" customFormat="1">
      <c r="A68" s="643"/>
      <c r="B68" s="59"/>
      <c r="C68" s="143"/>
      <c r="D68" s="302">
        <f t="shared" si="0"/>
        <v>0</v>
      </c>
      <c r="E68" s="658"/>
      <c r="F68" s="661"/>
      <c r="G68" s="26"/>
    </row>
    <row r="69" spans="1:7" s="75" customFormat="1">
      <c r="A69" s="643"/>
      <c r="B69" s="59"/>
      <c r="C69" s="143"/>
      <c r="D69" s="302">
        <f t="shared" si="0"/>
        <v>0</v>
      </c>
      <c r="E69" s="658"/>
      <c r="F69" s="661"/>
      <c r="G69" s="26"/>
    </row>
    <row r="70" spans="1:7" s="75" customFormat="1">
      <c r="A70" s="643"/>
      <c r="B70" s="59"/>
      <c r="C70" s="143"/>
      <c r="D70" s="302">
        <f t="shared" si="0"/>
        <v>0</v>
      </c>
      <c r="E70" s="658"/>
      <c r="F70" s="661"/>
      <c r="G70" s="26"/>
    </row>
    <row r="71" spans="1:7" s="75" customFormat="1">
      <c r="A71" s="643"/>
      <c r="B71" s="59"/>
      <c r="C71" s="143"/>
      <c r="D71" s="302">
        <f t="shared" si="0"/>
        <v>0</v>
      </c>
      <c r="E71" s="658"/>
      <c r="F71" s="661"/>
      <c r="G71" s="26"/>
    </row>
    <row r="72" spans="1:7" s="75" customFormat="1">
      <c r="A72" s="643"/>
      <c r="B72" s="59"/>
      <c r="C72" s="143"/>
      <c r="D72" s="302">
        <f t="shared" si="0"/>
        <v>0</v>
      </c>
      <c r="E72" s="658"/>
      <c r="F72" s="661"/>
      <c r="G72" s="26"/>
    </row>
    <row r="73" spans="1:7" s="75" customFormat="1">
      <c r="A73" s="643"/>
      <c r="B73" s="59"/>
      <c r="C73" s="143"/>
      <c r="D73" s="302">
        <f t="shared" si="0"/>
        <v>0</v>
      </c>
      <c r="E73" s="658"/>
      <c r="F73" s="661"/>
      <c r="G73" s="26"/>
    </row>
    <row r="74" spans="1:7" s="75" customFormat="1">
      <c r="A74" s="643"/>
      <c r="B74" s="59"/>
      <c r="C74" s="143"/>
      <c r="D74" s="302">
        <f t="shared" si="0"/>
        <v>0</v>
      </c>
      <c r="E74" s="658"/>
      <c r="F74" s="661"/>
      <c r="G74" s="26"/>
    </row>
    <row r="75" spans="1:7" s="75" customFormat="1">
      <c r="A75" s="643"/>
      <c r="B75" s="59"/>
      <c r="C75" s="143"/>
      <c r="D75" s="302">
        <f t="shared" si="0"/>
        <v>0</v>
      </c>
      <c r="E75" s="658"/>
      <c r="F75" s="661"/>
      <c r="G75" s="26"/>
    </row>
    <row r="76" spans="1:7" s="75" customFormat="1">
      <c r="A76" s="643"/>
      <c r="B76" s="59"/>
      <c r="C76" s="143"/>
      <c r="D76" s="302">
        <f t="shared" si="0"/>
        <v>0</v>
      </c>
      <c r="E76" s="658"/>
      <c r="F76" s="661"/>
      <c r="G76" s="26"/>
    </row>
    <row r="77" spans="1:7" s="75" customFormat="1">
      <c r="A77" s="643"/>
      <c r="B77" s="59"/>
      <c r="C77" s="143"/>
      <c r="D77" s="302">
        <f t="shared" si="0"/>
        <v>0</v>
      </c>
      <c r="E77" s="658"/>
      <c r="F77" s="661"/>
      <c r="G77" s="26"/>
    </row>
    <row r="78" spans="1:7" s="75" customFormat="1">
      <c r="A78" s="643"/>
      <c r="B78" s="59"/>
      <c r="C78" s="143"/>
      <c r="D78" s="302">
        <f t="shared" si="0"/>
        <v>0</v>
      </c>
      <c r="E78" s="658"/>
      <c r="F78" s="661"/>
      <c r="G78" s="26"/>
    </row>
    <row r="79" spans="1:7" s="75" customFormat="1" ht="13.5" thickBot="1">
      <c r="A79" s="643"/>
      <c r="B79" s="59"/>
      <c r="C79" s="143"/>
      <c r="D79" s="302">
        <f t="shared" si="0"/>
        <v>0</v>
      </c>
      <c r="E79" s="658"/>
      <c r="F79" s="661"/>
      <c r="G79" s="26"/>
    </row>
    <row r="80" spans="1:7" ht="13.5" thickBot="1">
      <c r="A80" s="1099" t="s">
        <v>177</v>
      </c>
      <c r="B80" s="1100"/>
      <c r="C80" s="1101"/>
      <c r="D80" s="703">
        <f>SUM(D8:D79)</f>
        <v>0</v>
      </c>
      <c r="E80" s="1107"/>
      <c r="F80" s="1108"/>
    </row>
    <row r="81" spans="1:7" ht="13.5" thickBot="1">
      <c r="A81" s="285"/>
      <c r="B81" s="286"/>
      <c r="C81" s="286"/>
      <c r="D81" s="292"/>
      <c r="E81" s="288"/>
      <c r="F81" s="289"/>
    </row>
    <row r="82" spans="1:7" s="23" customFormat="1" ht="15.75" thickBot="1">
      <c r="A82" s="1026" t="s">
        <v>174</v>
      </c>
      <c r="B82" s="1027"/>
      <c r="C82" s="1027"/>
      <c r="D82" s="1027"/>
      <c r="E82" s="1027"/>
      <c r="F82" s="1028"/>
    </row>
    <row r="83" spans="1:7" s="75" customFormat="1" ht="15.75" customHeight="1">
      <c r="A83" s="662"/>
      <c r="B83" s="31"/>
      <c r="C83" s="154"/>
      <c r="D83" s="306">
        <f>B83*C83</f>
        <v>0</v>
      </c>
      <c r="E83" s="654"/>
      <c r="F83" s="666"/>
      <c r="G83" s="26"/>
    </row>
    <row r="84" spans="1:7" s="75" customFormat="1" ht="15.75" customHeight="1">
      <c r="A84" s="663"/>
      <c r="B84" s="43"/>
      <c r="C84" s="155"/>
      <c r="D84" s="308">
        <f t="shared" ref="D84:D150" si="2">B84*C84</f>
        <v>0</v>
      </c>
      <c r="E84" s="655"/>
      <c r="F84" s="667"/>
      <c r="G84" s="26"/>
    </row>
    <row r="85" spans="1:7" s="75" customFormat="1">
      <c r="A85" s="663"/>
      <c r="B85" s="43"/>
      <c r="C85" s="155"/>
      <c r="D85" s="308">
        <f t="shared" si="2"/>
        <v>0</v>
      </c>
      <c r="E85" s="655"/>
      <c r="F85" s="667"/>
      <c r="G85" s="26"/>
    </row>
    <row r="86" spans="1:7" s="75" customFormat="1">
      <c r="A86" s="663"/>
      <c r="B86" s="43"/>
      <c r="C86" s="155"/>
      <c r="D86" s="308">
        <f t="shared" si="2"/>
        <v>0</v>
      </c>
      <c r="E86" s="655"/>
      <c r="F86" s="667"/>
      <c r="G86" s="26"/>
    </row>
    <row r="87" spans="1:7" s="75" customFormat="1">
      <c r="A87" s="663"/>
      <c r="B87" s="43"/>
      <c r="C87" s="155"/>
      <c r="D87" s="308">
        <f t="shared" si="2"/>
        <v>0</v>
      </c>
      <c r="E87" s="655"/>
      <c r="F87" s="667"/>
      <c r="G87" s="26"/>
    </row>
    <row r="88" spans="1:7" s="75" customFormat="1">
      <c r="A88" s="663"/>
      <c r="B88" s="43"/>
      <c r="C88" s="155"/>
      <c r="D88" s="308">
        <f t="shared" si="2"/>
        <v>0</v>
      </c>
      <c r="E88" s="655"/>
      <c r="F88" s="667"/>
      <c r="G88" s="26"/>
    </row>
    <row r="89" spans="1:7" s="75" customFormat="1">
      <c r="A89" s="663"/>
      <c r="B89" s="43"/>
      <c r="C89" s="155"/>
      <c r="D89" s="308">
        <f t="shared" si="2"/>
        <v>0</v>
      </c>
      <c r="E89" s="655"/>
      <c r="F89" s="667"/>
      <c r="G89" s="26"/>
    </row>
    <row r="90" spans="1:7" s="75" customFormat="1">
      <c r="A90" s="663"/>
      <c r="B90" s="43"/>
      <c r="C90" s="155"/>
      <c r="D90" s="308">
        <f t="shared" si="2"/>
        <v>0</v>
      </c>
      <c r="E90" s="655"/>
      <c r="F90" s="667"/>
      <c r="G90" s="26"/>
    </row>
    <row r="91" spans="1:7" s="75" customFormat="1">
      <c r="A91" s="663"/>
      <c r="B91" s="43"/>
      <c r="C91" s="155"/>
      <c r="D91" s="308">
        <f t="shared" si="2"/>
        <v>0</v>
      </c>
      <c r="E91" s="655"/>
      <c r="F91" s="667"/>
      <c r="G91" s="26"/>
    </row>
    <row r="92" spans="1:7" s="75" customFormat="1">
      <c r="A92" s="663"/>
      <c r="B92" s="43"/>
      <c r="C92" s="155"/>
      <c r="D92" s="308">
        <f t="shared" si="2"/>
        <v>0</v>
      </c>
      <c r="E92" s="655"/>
      <c r="F92" s="667"/>
      <c r="G92" s="26"/>
    </row>
    <row r="93" spans="1:7" s="75" customFormat="1">
      <c r="A93" s="663"/>
      <c r="B93" s="43"/>
      <c r="C93" s="155"/>
      <c r="D93" s="308">
        <f t="shared" si="2"/>
        <v>0</v>
      </c>
      <c r="E93" s="655"/>
      <c r="F93" s="667"/>
      <c r="G93" s="26"/>
    </row>
    <row r="94" spans="1:7" s="75" customFormat="1">
      <c r="A94" s="663"/>
      <c r="B94" s="43"/>
      <c r="C94" s="155"/>
      <c r="D94" s="308">
        <f t="shared" si="2"/>
        <v>0</v>
      </c>
      <c r="E94" s="655"/>
      <c r="F94" s="667"/>
      <c r="G94" s="26"/>
    </row>
    <row r="95" spans="1:7" s="75" customFormat="1">
      <c r="A95" s="663"/>
      <c r="B95" s="43"/>
      <c r="C95" s="155"/>
      <c r="D95" s="308">
        <f t="shared" si="2"/>
        <v>0</v>
      </c>
      <c r="E95" s="655"/>
      <c r="F95" s="667"/>
      <c r="G95" s="26"/>
    </row>
    <row r="96" spans="1:7" s="75" customFormat="1">
      <c r="A96" s="663"/>
      <c r="B96" s="43"/>
      <c r="C96" s="155"/>
      <c r="D96" s="308">
        <f t="shared" si="2"/>
        <v>0</v>
      </c>
      <c r="E96" s="655"/>
      <c r="F96" s="667"/>
      <c r="G96" s="26"/>
    </row>
    <row r="97" spans="1:7" s="75" customFormat="1">
      <c r="A97" s="663"/>
      <c r="B97" s="43"/>
      <c r="C97" s="155"/>
      <c r="D97" s="308">
        <f t="shared" si="2"/>
        <v>0</v>
      </c>
      <c r="E97" s="655"/>
      <c r="F97" s="667"/>
      <c r="G97" s="26"/>
    </row>
    <row r="98" spans="1:7" s="75" customFormat="1">
      <c r="A98" s="663"/>
      <c r="B98" s="43"/>
      <c r="C98" s="155"/>
      <c r="D98" s="308">
        <f t="shared" si="2"/>
        <v>0</v>
      </c>
      <c r="E98" s="655"/>
      <c r="F98" s="667"/>
      <c r="G98" s="26"/>
    </row>
    <row r="99" spans="1:7" s="75" customFormat="1">
      <c r="A99" s="663"/>
      <c r="B99" s="43"/>
      <c r="C99" s="155"/>
      <c r="D99" s="308">
        <f t="shared" si="2"/>
        <v>0</v>
      </c>
      <c r="E99" s="655"/>
      <c r="F99" s="667"/>
      <c r="G99" s="26"/>
    </row>
    <row r="100" spans="1:7" s="75" customFormat="1">
      <c r="A100" s="663"/>
      <c r="B100" s="43"/>
      <c r="C100" s="155"/>
      <c r="D100" s="308">
        <f t="shared" si="2"/>
        <v>0</v>
      </c>
      <c r="E100" s="655"/>
      <c r="F100" s="667"/>
      <c r="G100" s="26"/>
    </row>
    <row r="101" spans="1:7" s="75" customFormat="1">
      <c r="A101" s="663"/>
      <c r="B101" s="43"/>
      <c r="C101" s="155"/>
      <c r="D101" s="308">
        <f t="shared" si="2"/>
        <v>0</v>
      </c>
      <c r="E101" s="655"/>
      <c r="F101" s="667"/>
      <c r="G101" s="26"/>
    </row>
    <row r="102" spans="1:7" s="75" customFormat="1">
      <c r="A102" s="663"/>
      <c r="B102" s="43"/>
      <c r="C102" s="155"/>
      <c r="D102" s="308">
        <f t="shared" si="2"/>
        <v>0</v>
      </c>
      <c r="E102" s="655"/>
      <c r="F102" s="667"/>
      <c r="G102" s="26"/>
    </row>
    <row r="103" spans="1:7" s="75" customFormat="1">
      <c r="A103" s="663"/>
      <c r="B103" s="43"/>
      <c r="C103" s="155"/>
      <c r="D103" s="308">
        <f t="shared" si="2"/>
        <v>0</v>
      </c>
      <c r="E103" s="655"/>
      <c r="F103" s="667"/>
      <c r="G103" s="26"/>
    </row>
    <row r="104" spans="1:7" s="75" customFormat="1">
      <c r="A104" s="663"/>
      <c r="B104" s="43"/>
      <c r="C104" s="155"/>
      <c r="D104" s="308">
        <f t="shared" si="2"/>
        <v>0</v>
      </c>
      <c r="E104" s="655"/>
      <c r="F104" s="667"/>
      <c r="G104" s="26"/>
    </row>
    <row r="105" spans="1:7" s="75" customFormat="1">
      <c r="A105" s="663"/>
      <c r="B105" s="43"/>
      <c r="C105" s="155"/>
      <c r="D105" s="308">
        <f t="shared" si="2"/>
        <v>0</v>
      </c>
      <c r="E105" s="655"/>
      <c r="F105" s="667"/>
      <c r="G105" s="26"/>
    </row>
    <row r="106" spans="1:7" s="75" customFormat="1">
      <c r="A106" s="663"/>
      <c r="B106" s="43"/>
      <c r="C106" s="155"/>
      <c r="D106" s="308">
        <f t="shared" si="2"/>
        <v>0</v>
      </c>
      <c r="E106" s="655"/>
      <c r="F106" s="667"/>
      <c r="G106" s="26"/>
    </row>
    <row r="107" spans="1:7" s="75" customFormat="1">
      <c r="A107" s="663"/>
      <c r="B107" s="43"/>
      <c r="C107" s="155"/>
      <c r="D107" s="308">
        <f t="shared" si="2"/>
        <v>0</v>
      </c>
      <c r="E107" s="655"/>
      <c r="F107" s="667"/>
      <c r="G107" s="26"/>
    </row>
    <row r="108" spans="1:7" s="75" customFormat="1">
      <c r="A108" s="663"/>
      <c r="B108" s="43"/>
      <c r="C108" s="155"/>
      <c r="D108" s="308">
        <f t="shared" si="2"/>
        <v>0</v>
      </c>
      <c r="E108" s="655"/>
      <c r="F108" s="667"/>
      <c r="G108" s="26"/>
    </row>
    <row r="109" spans="1:7" s="75" customFormat="1">
      <c r="A109" s="663"/>
      <c r="B109" s="43"/>
      <c r="C109" s="155"/>
      <c r="D109" s="308">
        <f t="shared" si="2"/>
        <v>0</v>
      </c>
      <c r="E109" s="655"/>
      <c r="F109" s="667"/>
      <c r="G109" s="26"/>
    </row>
    <row r="110" spans="1:7" s="75" customFormat="1">
      <c r="A110" s="663"/>
      <c r="B110" s="43"/>
      <c r="C110" s="155"/>
      <c r="D110" s="308">
        <f t="shared" si="2"/>
        <v>0</v>
      </c>
      <c r="E110" s="655"/>
      <c r="F110" s="667"/>
      <c r="G110" s="26"/>
    </row>
    <row r="111" spans="1:7" s="75" customFormat="1">
      <c r="A111" s="663"/>
      <c r="B111" s="43"/>
      <c r="C111" s="155"/>
      <c r="D111" s="308">
        <f t="shared" si="2"/>
        <v>0</v>
      </c>
      <c r="E111" s="655"/>
      <c r="F111" s="667"/>
      <c r="G111" s="26"/>
    </row>
    <row r="112" spans="1:7" s="75" customFormat="1">
      <c r="A112" s="663"/>
      <c r="B112" s="43"/>
      <c r="C112" s="155"/>
      <c r="D112" s="308">
        <f t="shared" si="2"/>
        <v>0</v>
      </c>
      <c r="E112" s="655"/>
      <c r="F112" s="667"/>
      <c r="G112" s="26"/>
    </row>
    <row r="113" spans="1:7" s="75" customFormat="1">
      <c r="A113" s="663"/>
      <c r="B113" s="43"/>
      <c r="C113" s="155"/>
      <c r="D113" s="308">
        <f t="shared" si="2"/>
        <v>0</v>
      </c>
      <c r="E113" s="655"/>
      <c r="F113" s="667"/>
      <c r="G113" s="26"/>
    </row>
    <row r="114" spans="1:7" s="75" customFormat="1">
      <c r="A114" s="663"/>
      <c r="B114" s="43"/>
      <c r="C114" s="155"/>
      <c r="D114" s="308">
        <f t="shared" si="2"/>
        <v>0</v>
      </c>
      <c r="E114" s="655"/>
      <c r="F114" s="667"/>
      <c r="G114" s="26"/>
    </row>
    <row r="115" spans="1:7" s="75" customFormat="1">
      <c r="A115" s="663"/>
      <c r="B115" s="43"/>
      <c r="C115" s="155"/>
      <c r="D115" s="308">
        <f t="shared" si="2"/>
        <v>0</v>
      </c>
      <c r="E115" s="655"/>
      <c r="F115" s="667"/>
      <c r="G115" s="26"/>
    </row>
    <row r="116" spans="1:7" s="75" customFormat="1">
      <c r="A116" s="663"/>
      <c r="B116" s="43"/>
      <c r="C116" s="155"/>
      <c r="D116" s="308">
        <f t="shared" si="2"/>
        <v>0</v>
      </c>
      <c r="E116" s="655"/>
      <c r="F116" s="667"/>
      <c r="G116" s="26"/>
    </row>
    <row r="117" spans="1:7" s="75" customFormat="1">
      <c r="A117" s="663"/>
      <c r="B117" s="43"/>
      <c r="C117" s="155"/>
      <c r="D117" s="308">
        <f t="shared" si="2"/>
        <v>0</v>
      </c>
      <c r="E117" s="655"/>
      <c r="F117" s="667"/>
      <c r="G117" s="26"/>
    </row>
    <row r="118" spans="1:7" s="75" customFormat="1">
      <c r="A118" s="663"/>
      <c r="B118" s="43"/>
      <c r="C118" s="155"/>
      <c r="D118" s="308">
        <f t="shared" si="2"/>
        <v>0</v>
      </c>
      <c r="E118" s="655"/>
      <c r="F118" s="667"/>
      <c r="G118" s="26"/>
    </row>
    <row r="119" spans="1:7" s="75" customFormat="1">
      <c r="A119" s="663"/>
      <c r="B119" s="43"/>
      <c r="C119" s="155"/>
      <c r="D119" s="308">
        <f t="shared" si="2"/>
        <v>0</v>
      </c>
      <c r="E119" s="655"/>
      <c r="F119" s="667"/>
      <c r="G119" s="26"/>
    </row>
    <row r="120" spans="1:7" s="75" customFormat="1">
      <c r="A120" s="663"/>
      <c r="B120" s="43"/>
      <c r="C120" s="155"/>
      <c r="D120" s="308">
        <f t="shared" si="2"/>
        <v>0</v>
      </c>
      <c r="E120" s="655"/>
      <c r="F120" s="667"/>
      <c r="G120" s="26"/>
    </row>
    <row r="121" spans="1:7" s="75" customFormat="1">
      <c r="A121" s="663"/>
      <c r="B121" s="43"/>
      <c r="C121" s="155"/>
      <c r="D121" s="308">
        <f t="shared" si="2"/>
        <v>0</v>
      </c>
      <c r="E121" s="655"/>
      <c r="F121" s="667"/>
      <c r="G121" s="26"/>
    </row>
    <row r="122" spans="1:7" s="75" customFormat="1">
      <c r="A122" s="663"/>
      <c r="B122" s="43"/>
      <c r="C122" s="155"/>
      <c r="D122" s="308">
        <f t="shared" si="2"/>
        <v>0</v>
      </c>
      <c r="E122" s="655"/>
      <c r="F122" s="667"/>
      <c r="G122" s="26"/>
    </row>
    <row r="123" spans="1:7" s="75" customFormat="1">
      <c r="A123" s="663"/>
      <c r="B123" s="43"/>
      <c r="C123" s="155"/>
      <c r="D123" s="308">
        <f t="shared" si="2"/>
        <v>0</v>
      </c>
      <c r="E123" s="655"/>
      <c r="F123" s="667"/>
      <c r="G123" s="26"/>
    </row>
    <row r="124" spans="1:7" s="75" customFormat="1">
      <c r="A124" s="663"/>
      <c r="B124" s="43"/>
      <c r="C124" s="155"/>
      <c r="D124" s="308">
        <f t="shared" si="2"/>
        <v>0</v>
      </c>
      <c r="E124" s="655"/>
      <c r="F124" s="667"/>
      <c r="G124" s="26"/>
    </row>
    <row r="125" spans="1:7" s="75" customFormat="1">
      <c r="A125" s="663"/>
      <c r="B125" s="43"/>
      <c r="C125" s="155"/>
      <c r="D125" s="308">
        <f t="shared" si="2"/>
        <v>0</v>
      </c>
      <c r="E125" s="655"/>
      <c r="F125" s="667"/>
      <c r="G125" s="26"/>
    </row>
    <row r="126" spans="1:7" s="75" customFormat="1">
      <c r="A126" s="663"/>
      <c r="B126" s="43"/>
      <c r="C126" s="155"/>
      <c r="D126" s="308">
        <f t="shared" si="2"/>
        <v>0</v>
      </c>
      <c r="E126" s="655"/>
      <c r="F126" s="667"/>
      <c r="G126" s="26"/>
    </row>
    <row r="127" spans="1:7" s="75" customFormat="1">
      <c r="A127" s="663"/>
      <c r="B127" s="43"/>
      <c r="C127" s="155"/>
      <c r="D127" s="308">
        <f t="shared" si="2"/>
        <v>0</v>
      </c>
      <c r="E127" s="655"/>
      <c r="F127" s="667"/>
      <c r="G127" s="26"/>
    </row>
    <row r="128" spans="1:7" s="75" customFormat="1">
      <c r="A128" s="663"/>
      <c r="B128" s="43"/>
      <c r="C128" s="155"/>
      <c r="D128" s="308">
        <f t="shared" si="2"/>
        <v>0</v>
      </c>
      <c r="E128" s="655"/>
      <c r="F128" s="667"/>
      <c r="G128" s="26"/>
    </row>
    <row r="129" spans="1:7" s="75" customFormat="1">
      <c r="A129" s="663"/>
      <c r="B129" s="43"/>
      <c r="C129" s="155"/>
      <c r="D129" s="308">
        <f t="shared" si="2"/>
        <v>0</v>
      </c>
      <c r="E129" s="655"/>
      <c r="F129" s="667"/>
      <c r="G129" s="26"/>
    </row>
    <row r="130" spans="1:7" s="75" customFormat="1">
      <c r="A130" s="663"/>
      <c r="B130" s="43"/>
      <c r="C130" s="155"/>
      <c r="D130" s="308">
        <f t="shared" si="2"/>
        <v>0</v>
      </c>
      <c r="E130" s="655"/>
      <c r="F130" s="667"/>
      <c r="G130" s="26"/>
    </row>
    <row r="131" spans="1:7" s="75" customFormat="1">
      <c r="A131" s="663"/>
      <c r="B131" s="43"/>
      <c r="C131" s="155"/>
      <c r="D131" s="308">
        <f t="shared" si="2"/>
        <v>0</v>
      </c>
      <c r="E131" s="655"/>
      <c r="F131" s="667"/>
      <c r="G131" s="26"/>
    </row>
    <row r="132" spans="1:7" s="75" customFormat="1">
      <c r="A132" s="663"/>
      <c r="B132" s="43"/>
      <c r="C132" s="155"/>
      <c r="D132" s="308">
        <f t="shared" si="2"/>
        <v>0</v>
      </c>
      <c r="E132" s="655"/>
      <c r="F132" s="667"/>
      <c r="G132" s="26"/>
    </row>
    <row r="133" spans="1:7" s="75" customFormat="1">
      <c r="A133" s="663"/>
      <c r="B133" s="43"/>
      <c r="C133" s="155"/>
      <c r="D133" s="308">
        <f t="shared" si="2"/>
        <v>0</v>
      </c>
      <c r="E133" s="655"/>
      <c r="F133" s="667"/>
      <c r="G133" s="26"/>
    </row>
    <row r="134" spans="1:7" s="75" customFormat="1">
      <c r="A134" s="663"/>
      <c r="B134" s="43"/>
      <c r="C134" s="155"/>
      <c r="D134" s="308">
        <f t="shared" si="2"/>
        <v>0</v>
      </c>
      <c r="E134" s="655"/>
      <c r="F134" s="667"/>
      <c r="G134" s="26"/>
    </row>
    <row r="135" spans="1:7" s="75" customFormat="1">
      <c r="A135" s="663"/>
      <c r="B135" s="43"/>
      <c r="C135" s="155"/>
      <c r="D135" s="308">
        <f t="shared" si="2"/>
        <v>0</v>
      </c>
      <c r="E135" s="655"/>
      <c r="F135" s="667"/>
      <c r="G135" s="26"/>
    </row>
    <row r="136" spans="1:7" s="75" customFormat="1">
      <c r="A136" s="663"/>
      <c r="B136" s="43"/>
      <c r="C136" s="155"/>
      <c r="D136" s="308">
        <f t="shared" si="2"/>
        <v>0</v>
      </c>
      <c r="E136" s="655"/>
      <c r="F136" s="667"/>
      <c r="G136" s="26"/>
    </row>
    <row r="137" spans="1:7" s="75" customFormat="1">
      <c r="A137" s="663"/>
      <c r="B137" s="43"/>
      <c r="C137" s="155"/>
      <c r="D137" s="308">
        <f t="shared" si="2"/>
        <v>0</v>
      </c>
      <c r="E137" s="655"/>
      <c r="F137" s="667"/>
      <c r="G137" s="26"/>
    </row>
    <row r="138" spans="1:7" s="75" customFormat="1">
      <c r="A138" s="663"/>
      <c r="B138" s="43"/>
      <c r="C138" s="155"/>
      <c r="D138" s="308">
        <f t="shared" si="2"/>
        <v>0</v>
      </c>
      <c r="E138" s="655"/>
      <c r="F138" s="667"/>
      <c r="G138" s="26"/>
    </row>
    <row r="139" spans="1:7" s="75" customFormat="1">
      <c r="A139" s="663"/>
      <c r="B139" s="43"/>
      <c r="C139" s="155"/>
      <c r="D139" s="308">
        <f t="shared" si="2"/>
        <v>0</v>
      </c>
      <c r="E139" s="655"/>
      <c r="F139" s="667"/>
      <c r="G139" s="26"/>
    </row>
    <row r="140" spans="1:7" s="75" customFormat="1">
      <c r="A140" s="663"/>
      <c r="B140" s="43"/>
      <c r="C140" s="155"/>
      <c r="D140" s="308">
        <f t="shared" si="2"/>
        <v>0</v>
      </c>
      <c r="E140" s="655"/>
      <c r="F140" s="667"/>
      <c r="G140" s="26"/>
    </row>
    <row r="141" spans="1:7" s="75" customFormat="1">
      <c r="A141" s="663"/>
      <c r="B141" s="43"/>
      <c r="C141" s="155"/>
      <c r="D141" s="308">
        <f t="shared" si="2"/>
        <v>0</v>
      </c>
      <c r="E141" s="655"/>
      <c r="F141" s="667"/>
      <c r="G141" s="26"/>
    </row>
    <row r="142" spans="1:7" s="75" customFormat="1">
      <c r="A142" s="663"/>
      <c r="B142" s="43"/>
      <c r="C142" s="155"/>
      <c r="D142" s="308">
        <f t="shared" ref="D142" si="3">B142*C142</f>
        <v>0</v>
      </c>
      <c r="E142" s="655"/>
      <c r="F142" s="667"/>
      <c r="G142" s="26"/>
    </row>
    <row r="143" spans="1:7" s="75" customFormat="1">
      <c r="A143" s="664"/>
      <c r="B143" s="43"/>
      <c r="C143" s="155"/>
      <c r="D143" s="308">
        <f t="shared" si="2"/>
        <v>0</v>
      </c>
      <c r="E143" s="655"/>
      <c r="F143" s="667"/>
      <c r="G143" s="26"/>
    </row>
    <row r="144" spans="1:7" s="75" customFormat="1">
      <c r="A144" s="665"/>
      <c r="B144" s="33"/>
      <c r="C144" s="145"/>
      <c r="D144" s="308">
        <f t="shared" si="2"/>
        <v>0</v>
      </c>
      <c r="E144" s="656"/>
      <c r="F144" s="668"/>
      <c r="G144" s="26"/>
    </row>
    <row r="145" spans="1:7" s="75" customFormat="1">
      <c r="A145" s="665"/>
      <c r="B145" s="33"/>
      <c r="C145" s="145"/>
      <c r="D145" s="308">
        <f t="shared" si="2"/>
        <v>0</v>
      </c>
      <c r="E145" s="656"/>
      <c r="F145" s="668"/>
      <c r="G145" s="26"/>
    </row>
    <row r="146" spans="1:7" s="75" customFormat="1">
      <c r="A146" s="665"/>
      <c r="B146" s="33"/>
      <c r="C146" s="145"/>
      <c r="D146" s="308">
        <f t="shared" si="2"/>
        <v>0</v>
      </c>
      <c r="E146" s="656"/>
      <c r="F146" s="668"/>
      <c r="G146" s="26"/>
    </row>
    <row r="147" spans="1:7" s="75" customFormat="1">
      <c r="A147" s="665"/>
      <c r="B147" s="33"/>
      <c r="C147" s="145"/>
      <c r="D147" s="308">
        <f t="shared" si="2"/>
        <v>0</v>
      </c>
      <c r="E147" s="656"/>
      <c r="F147" s="668"/>
      <c r="G147" s="26"/>
    </row>
    <row r="148" spans="1:7" s="75" customFormat="1">
      <c r="A148" s="665"/>
      <c r="B148" s="33"/>
      <c r="C148" s="145"/>
      <c r="D148" s="308">
        <f t="shared" si="2"/>
        <v>0</v>
      </c>
      <c r="E148" s="656"/>
      <c r="F148" s="668"/>
      <c r="G148" s="26"/>
    </row>
    <row r="149" spans="1:7" s="75" customFormat="1">
      <c r="A149" s="665"/>
      <c r="B149" s="33"/>
      <c r="C149" s="145"/>
      <c r="D149" s="308">
        <f t="shared" si="2"/>
        <v>0</v>
      </c>
      <c r="E149" s="656"/>
      <c r="F149" s="668"/>
      <c r="G149" s="26"/>
    </row>
    <row r="150" spans="1:7" s="75" customFormat="1">
      <c r="A150" s="665"/>
      <c r="B150" s="33"/>
      <c r="C150" s="145"/>
      <c r="D150" s="308">
        <f t="shared" si="2"/>
        <v>0</v>
      </c>
      <c r="E150" s="656"/>
      <c r="F150" s="668"/>
      <c r="G150" s="26"/>
    </row>
    <row r="151" spans="1:7" s="75" customFormat="1">
      <c r="A151" s="665"/>
      <c r="B151" s="33"/>
      <c r="C151" s="145"/>
      <c r="D151" s="308">
        <f t="shared" ref="D151:D152" si="4">B151*C151</f>
        <v>0</v>
      </c>
      <c r="E151" s="656"/>
      <c r="F151" s="668"/>
      <c r="G151" s="26"/>
    </row>
    <row r="152" spans="1:7" s="75" customFormat="1" ht="13.5" thickBot="1">
      <c r="A152" s="665"/>
      <c r="B152" s="33"/>
      <c r="C152" s="145"/>
      <c r="D152" s="308">
        <f t="shared" si="4"/>
        <v>0</v>
      </c>
      <c r="E152" s="656"/>
      <c r="F152" s="668"/>
      <c r="G152" s="26"/>
    </row>
    <row r="153" spans="1:7" ht="13.5" thickBot="1">
      <c r="A153" s="1087" t="s">
        <v>178</v>
      </c>
      <c r="B153" s="1088"/>
      <c r="C153" s="1089"/>
      <c r="D153" s="309">
        <f>SUM(D83:D152)</f>
        <v>0</v>
      </c>
      <c r="E153" s="1095"/>
      <c r="F153" s="1096"/>
    </row>
    <row r="154" spans="1:7" ht="13.5" thickBot="1">
      <c r="A154" s="285"/>
      <c r="B154" s="286"/>
      <c r="C154" s="286"/>
      <c r="D154" s="287"/>
      <c r="E154" s="288"/>
      <c r="F154" s="289"/>
    </row>
    <row r="155" spans="1:7" s="23" customFormat="1" ht="15.75" thickBot="1">
      <c r="A155" s="1020" t="s">
        <v>175</v>
      </c>
      <c r="B155" s="1021"/>
      <c r="C155" s="1021"/>
      <c r="D155" s="1021"/>
      <c r="E155" s="1021"/>
      <c r="F155" s="1022"/>
    </row>
    <row r="156" spans="1:7" s="75" customFormat="1" ht="15.75" customHeight="1">
      <c r="A156" s="669"/>
      <c r="B156" s="36"/>
      <c r="C156" s="156"/>
      <c r="D156" s="310">
        <f>B156*C156</f>
        <v>0</v>
      </c>
      <c r="E156" s="651"/>
      <c r="F156" s="671"/>
      <c r="G156" s="26"/>
    </row>
    <row r="157" spans="1:7" s="75" customFormat="1" ht="15.75" customHeight="1">
      <c r="A157" s="670"/>
      <c r="B157" s="46"/>
      <c r="C157" s="157"/>
      <c r="D157" s="311">
        <f>B157*C157</f>
        <v>0</v>
      </c>
      <c r="E157" s="652"/>
      <c r="F157" s="672"/>
      <c r="G157" s="26"/>
    </row>
    <row r="158" spans="1:7" s="75" customFormat="1">
      <c r="A158" s="670"/>
      <c r="B158" s="46"/>
      <c r="C158" s="157"/>
      <c r="D158" s="311">
        <f t="shared" ref="D158:D219" si="5">B158*C158</f>
        <v>0</v>
      </c>
      <c r="E158" s="652"/>
      <c r="F158" s="672"/>
      <c r="G158" s="26"/>
    </row>
    <row r="159" spans="1:7" s="75" customFormat="1">
      <c r="A159" s="670"/>
      <c r="B159" s="46"/>
      <c r="C159" s="157"/>
      <c r="D159" s="311">
        <f t="shared" si="5"/>
        <v>0</v>
      </c>
      <c r="E159" s="652"/>
      <c r="F159" s="672"/>
      <c r="G159" s="26"/>
    </row>
    <row r="160" spans="1:7" s="75" customFormat="1" ht="15.75" customHeight="1">
      <c r="A160" s="670"/>
      <c r="B160" s="46"/>
      <c r="C160" s="157"/>
      <c r="D160" s="311">
        <f>B160*C160</f>
        <v>0</v>
      </c>
      <c r="E160" s="652"/>
      <c r="F160" s="672"/>
      <c r="G160" s="26"/>
    </row>
    <row r="161" spans="1:7" s="75" customFormat="1">
      <c r="A161" s="670"/>
      <c r="B161" s="46"/>
      <c r="C161" s="157"/>
      <c r="D161" s="311">
        <f t="shared" ref="D161:D162" si="6">B161*C161</f>
        <v>0</v>
      </c>
      <c r="E161" s="652"/>
      <c r="F161" s="672"/>
      <c r="G161" s="26"/>
    </row>
    <row r="162" spans="1:7" s="75" customFormat="1">
      <c r="A162" s="670"/>
      <c r="B162" s="46"/>
      <c r="C162" s="157"/>
      <c r="D162" s="311">
        <f t="shared" si="6"/>
        <v>0</v>
      </c>
      <c r="E162" s="652"/>
      <c r="F162" s="672"/>
      <c r="G162" s="26"/>
    </row>
    <row r="163" spans="1:7" s="75" customFormat="1">
      <c r="A163" s="670"/>
      <c r="B163" s="46"/>
      <c r="C163" s="157"/>
      <c r="D163" s="311">
        <f t="shared" si="5"/>
        <v>0</v>
      </c>
      <c r="E163" s="652"/>
      <c r="F163" s="672"/>
      <c r="G163" s="26"/>
    </row>
    <row r="164" spans="1:7" s="75" customFormat="1">
      <c r="A164" s="670"/>
      <c r="B164" s="46"/>
      <c r="C164" s="157"/>
      <c r="D164" s="311">
        <f t="shared" si="5"/>
        <v>0</v>
      </c>
      <c r="E164" s="652"/>
      <c r="F164" s="672"/>
      <c r="G164" s="26"/>
    </row>
    <row r="165" spans="1:7" s="75" customFormat="1">
      <c r="A165" s="670"/>
      <c r="B165" s="46"/>
      <c r="C165" s="157"/>
      <c r="D165" s="311">
        <f t="shared" si="5"/>
        <v>0</v>
      </c>
      <c r="E165" s="652"/>
      <c r="F165" s="672"/>
      <c r="G165" s="26"/>
    </row>
    <row r="166" spans="1:7" s="75" customFormat="1">
      <c r="A166" s="670"/>
      <c r="B166" s="46"/>
      <c r="C166" s="157"/>
      <c r="D166" s="311">
        <f t="shared" si="5"/>
        <v>0</v>
      </c>
      <c r="E166" s="652"/>
      <c r="F166" s="672"/>
      <c r="G166" s="26"/>
    </row>
    <row r="167" spans="1:7" s="75" customFormat="1">
      <c r="A167" s="670"/>
      <c r="B167" s="46"/>
      <c r="C167" s="157"/>
      <c r="D167" s="311">
        <f t="shared" si="5"/>
        <v>0</v>
      </c>
      <c r="E167" s="652"/>
      <c r="F167" s="672"/>
      <c r="G167" s="26"/>
    </row>
    <row r="168" spans="1:7" s="75" customFormat="1">
      <c r="A168" s="670"/>
      <c r="B168" s="46"/>
      <c r="C168" s="157"/>
      <c r="D168" s="311">
        <f t="shared" si="5"/>
        <v>0</v>
      </c>
      <c r="E168" s="652"/>
      <c r="F168" s="672"/>
      <c r="G168" s="26"/>
    </row>
    <row r="169" spans="1:7" s="75" customFormat="1">
      <c r="A169" s="670"/>
      <c r="B169" s="46"/>
      <c r="C169" s="157"/>
      <c r="D169" s="311">
        <f t="shared" si="5"/>
        <v>0</v>
      </c>
      <c r="E169" s="652"/>
      <c r="F169" s="672"/>
      <c r="G169" s="26"/>
    </row>
    <row r="170" spans="1:7" s="75" customFormat="1">
      <c r="A170" s="670"/>
      <c r="B170" s="46"/>
      <c r="C170" s="157"/>
      <c r="D170" s="311">
        <f t="shared" si="5"/>
        <v>0</v>
      </c>
      <c r="E170" s="652"/>
      <c r="F170" s="672"/>
      <c r="G170" s="26"/>
    </row>
    <row r="171" spans="1:7" s="75" customFormat="1">
      <c r="A171" s="670"/>
      <c r="B171" s="46"/>
      <c r="C171" s="157"/>
      <c r="D171" s="311">
        <f t="shared" si="5"/>
        <v>0</v>
      </c>
      <c r="E171" s="652"/>
      <c r="F171" s="672"/>
      <c r="G171" s="26"/>
    </row>
    <row r="172" spans="1:7" s="75" customFormat="1">
      <c r="A172" s="670"/>
      <c r="B172" s="46"/>
      <c r="C172" s="157"/>
      <c r="D172" s="311">
        <f t="shared" si="5"/>
        <v>0</v>
      </c>
      <c r="E172" s="652"/>
      <c r="F172" s="672"/>
      <c r="G172" s="26"/>
    </row>
    <row r="173" spans="1:7" s="75" customFormat="1">
      <c r="A173" s="670"/>
      <c r="B173" s="46"/>
      <c r="C173" s="157"/>
      <c r="D173" s="311">
        <f t="shared" si="5"/>
        <v>0</v>
      </c>
      <c r="E173" s="652"/>
      <c r="F173" s="672"/>
      <c r="G173" s="26"/>
    </row>
    <row r="174" spans="1:7" s="75" customFormat="1">
      <c r="A174" s="670"/>
      <c r="B174" s="46"/>
      <c r="C174" s="157"/>
      <c r="D174" s="311">
        <f t="shared" si="5"/>
        <v>0</v>
      </c>
      <c r="E174" s="652"/>
      <c r="F174" s="672"/>
      <c r="G174" s="26"/>
    </row>
    <row r="175" spans="1:7" s="75" customFormat="1">
      <c r="A175" s="670"/>
      <c r="B175" s="46"/>
      <c r="C175" s="157"/>
      <c r="D175" s="311">
        <f t="shared" si="5"/>
        <v>0</v>
      </c>
      <c r="E175" s="652"/>
      <c r="F175" s="672"/>
      <c r="G175" s="26"/>
    </row>
    <row r="176" spans="1:7" s="75" customFormat="1">
      <c r="A176" s="670"/>
      <c r="B176" s="46"/>
      <c r="C176" s="157"/>
      <c r="D176" s="311">
        <f t="shared" si="5"/>
        <v>0</v>
      </c>
      <c r="E176" s="652"/>
      <c r="F176" s="672"/>
      <c r="G176" s="26"/>
    </row>
    <row r="177" spans="1:7" s="75" customFormat="1">
      <c r="A177" s="670"/>
      <c r="B177" s="46"/>
      <c r="C177" s="157"/>
      <c r="D177" s="311">
        <f t="shared" si="5"/>
        <v>0</v>
      </c>
      <c r="E177" s="652"/>
      <c r="F177" s="672"/>
      <c r="G177" s="26"/>
    </row>
    <row r="178" spans="1:7" s="75" customFormat="1">
      <c r="A178" s="670"/>
      <c r="B178" s="46"/>
      <c r="C178" s="157"/>
      <c r="D178" s="311">
        <f t="shared" si="5"/>
        <v>0</v>
      </c>
      <c r="E178" s="652"/>
      <c r="F178" s="672"/>
      <c r="G178" s="26"/>
    </row>
    <row r="179" spans="1:7" s="75" customFormat="1">
      <c r="A179" s="670"/>
      <c r="B179" s="46"/>
      <c r="C179" s="157"/>
      <c r="D179" s="311">
        <f t="shared" si="5"/>
        <v>0</v>
      </c>
      <c r="E179" s="652"/>
      <c r="F179" s="672"/>
      <c r="G179" s="26"/>
    </row>
    <row r="180" spans="1:7" s="75" customFormat="1">
      <c r="A180" s="670"/>
      <c r="B180" s="46"/>
      <c r="C180" s="157"/>
      <c r="D180" s="311">
        <f t="shared" si="5"/>
        <v>0</v>
      </c>
      <c r="E180" s="652"/>
      <c r="F180" s="672"/>
      <c r="G180" s="26"/>
    </row>
    <row r="181" spans="1:7" s="75" customFormat="1">
      <c r="A181" s="670"/>
      <c r="B181" s="46"/>
      <c r="C181" s="157"/>
      <c r="D181" s="311">
        <f t="shared" si="5"/>
        <v>0</v>
      </c>
      <c r="E181" s="652"/>
      <c r="F181" s="672"/>
      <c r="G181" s="26"/>
    </row>
    <row r="182" spans="1:7" s="75" customFormat="1">
      <c r="A182" s="670"/>
      <c r="B182" s="46"/>
      <c r="C182" s="157"/>
      <c r="D182" s="311">
        <f t="shared" si="5"/>
        <v>0</v>
      </c>
      <c r="E182" s="652"/>
      <c r="F182" s="672"/>
      <c r="G182" s="26"/>
    </row>
    <row r="183" spans="1:7" s="75" customFormat="1">
      <c r="A183" s="670"/>
      <c r="B183" s="46"/>
      <c r="C183" s="157"/>
      <c r="D183" s="311">
        <f t="shared" si="5"/>
        <v>0</v>
      </c>
      <c r="E183" s="652"/>
      <c r="F183" s="672"/>
      <c r="G183" s="26"/>
    </row>
    <row r="184" spans="1:7" s="75" customFormat="1">
      <c r="A184" s="670"/>
      <c r="B184" s="46"/>
      <c r="C184" s="157"/>
      <c r="D184" s="311">
        <f t="shared" si="5"/>
        <v>0</v>
      </c>
      <c r="E184" s="652"/>
      <c r="F184" s="672"/>
      <c r="G184" s="26"/>
    </row>
    <row r="185" spans="1:7" s="75" customFormat="1">
      <c r="A185" s="670"/>
      <c r="B185" s="46"/>
      <c r="C185" s="157"/>
      <c r="D185" s="311">
        <f t="shared" si="5"/>
        <v>0</v>
      </c>
      <c r="E185" s="652"/>
      <c r="F185" s="672"/>
      <c r="G185" s="26"/>
    </row>
    <row r="186" spans="1:7" s="75" customFormat="1">
      <c r="A186" s="670"/>
      <c r="B186" s="46"/>
      <c r="C186" s="157"/>
      <c r="D186" s="311">
        <f t="shared" si="5"/>
        <v>0</v>
      </c>
      <c r="E186" s="652"/>
      <c r="F186" s="672"/>
      <c r="G186" s="26"/>
    </row>
    <row r="187" spans="1:7" s="75" customFormat="1">
      <c r="A187" s="670"/>
      <c r="B187" s="46"/>
      <c r="C187" s="157"/>
      <c r="D187" s="311">
        <f t="shared" si="5"/>
        <v>0</v>
      </c>
      <c r="E187" s="652"/>
      <c r="F187" s="672"/>
      <c r="G187" s="26"/>
    </row>
    <row r="188" spans="1:7" s="75" customFormat="1">
      <c r="A188" s="670"/>
      <c r="B188" s="46"/>
      <c r="C188" s="157"/>
      <c r="D188" s="311">
        <f t="shared" si="5"/>
        <v>0</v>
      </c>
      <c r="E188" s="652"/>
      <c r="F188" s="672"/>
      <c r="G188" s="26"/>
    </row>
    <row r="189" spans="1:7" s="75" customFormat="1">
      <c r="A189" s="670"/>
      <c r="B189" s="46"/>
      <c r="C189" s="157"/>
      <c r="D189" s="311">
        <f t="shared" si="5"/>
        <v>0</v>
      </c>
      <c r="E189" s="652"/>
      <c r="F189" s="672"/>
      <c r="G189" s="26"/>
    </row>
    <row r="190" spans="1:7" s="75" customFormat="1">
      <c r="A190" s="670"/>
      <c r="B190" s="46"/>
      <c r="C190" s="157"/>
      <c r="D190" s="311">
        <f t="shared" si="5"/>
        <v>0</v>
      </c>
      <c r="E190" s="652"/>
      <c r="F190" s="672"/>
      <c r="G190" s="26"/>
    </row>
    <row r="191" spans="1:7" s="75" customFormat="1">
      <c r="A191" s="670"/>
      <c r="B191" s="46"/>
      <c r="C191" s="157"/>
      <c r="D191" s="311">
        <f t="shared" si="5"/>
        <v>0</v>
      </c>
      <c r="E191" s="652"/>
      <c r="F191" s="672"/>
      <c r="G191" s="26"/>
    </row>
    <row r="192" spans="1:7" s="75" customFormat="1">
      <c r="A192" s="670"/>
      <c r="B192" s="46"/>
      <c r="C192" s="157"/>
      <c r="D192" s="311">
        <f t="shared" si="5"/>
        <v>0</v>
      </c>
      <c r="E192" s="652"/>
      <c r="F192" s="672"/>
      <c r="G192" s="26"/>
    </row>
    <row r="193" spans="1:7" s="75" customFormat="1">
      <c r="A193" s="670"/>
      <c r="B193" s="46"/>
      <c r="C193" s="157"/>
      <c r="D193" s="311">
        <f t="shared" si="5"/>
        <v>0</v>
      </c>
      <c r="E193" s="652"/>
      <c r="F193" s="672"/>
      <c r="G193" s="26"/>
    </row>
    <row r="194" spans="1:7" s="75" customFormat="1">
      <c r="A194" s="670"/>
      <c r="B194" s="46"/>
      <c r="C194" s="157"/>
      <c r="D194" s="311">
        <f t="shared" si="5"/>
        <v>0</v>
      </c>
      <c r="E194" s="652"/>
      <c r="F194" s="672"/>
      <c r="G194" s="26"/>
    </row>
    <row r="195" spans="1:7" s="75" customFormat="1">
      <c r="A195" s="670"/>
      <c r="B195" s="46"/>
      <c r="C195" s="157"/>
      <c r="D195" s="311">
        <f t="shared" si="5"/>
        <v>0</v>
      </c>
      <c r="E195" s="652"/>
      <c r="F195" s="672"/>
      <c r="G195" s="26"/>
    </row>
    <row r="196" spans="1:7" s="75" customFormat="1">
      <c r="A196" s="670"/>
      <c r="B196" s="46"/>
      <c r="C196" s="157"/>
      <c r="D196" s="311">
        <f t="shared" si="5"/>
        <v>0</v>
      </c>
      <c r="E196" s="652"/>
      <c r="F196" s="672"/>
      <c r="G196" s="26"/>
    </row>
    <row r="197" spans="1:7" s="75" customFormat="1">
      <c r="A197" s="670"/>
      <c r="B197" s="46"/>
      <c r="C197" s="157"/>
      <c r="D197" s="311">
        <f t="shared" si="5"/>
        <v>0</v>
      </c>
      <c r="E197" s="652"/>
      <c r="F197" s="672"/>
      <c r="G197" s="26"/>
    </row>
    <row r="198" spans="1:7" s="75" customFormat="1">
      <c r="A198" s="670"/>
      <c r="B198" s="46"/>
      <c r="C198" s="157"/>
      <c r="D198" s="311">
        <f t="shared" si="5"/>
        <v>0</v>
      </c>
      <c r="E198" s="652"/>
      <c r="F198" s="672"/>
      <c r="G198" s="26"/>
    </row>
    <row r="199" spans="1:7" s="75" customFormat="1">
      <c r="A199" s="670"/>
      <c r="B199" s="46"/>
      <c r="C199" s="157"/>
      <c r="D199" s="311">
        <f t="shared" si="5"/>
        <v>0</v>
      </c>
      <c r="E199" s="652"/>
      <c r="F199" s="672"/>
      <c r="G199" s="26"/>
    </row>
    <row r="200" spans="1:7" s="75" customFormat="1">
      <c r="A200" s="670"/>
      <c r="B200" s="46"/>
      <c r="C200" s="157"/>
      <c r="D200" s="311">
        <f t="shared" si="5"/>
        <v>0</v>
      </c>
      <c r="E200" s="652"/>
      <c r="F200" s="672"/>
      <c r="G200" s="26"/>
    </row>
    <row r="201" spans="1:7" s="75" customFormat="1">
      <c r="A201" s="670"/>
      <c r="B201" s="46"/>
      <c r="C201" s="157"/>
      <c r="D201" s="311">
        <f t="shared" si="5"/>
        <v>0</v>
      </c>
      <c r="E201" s="652"/>
      <c r="F201" s="672"/>
      <c r="G201" s="26"/>
    </row>
    <row r="202" spans="1:7" s="75" customFormat="1">
      <c r="A202" s="670"/>
      <c r="B202" s="46"/>
      <c r="C202" s="157"/>
      <c r="D202" s="311">
        <f t="shared" si="5"/>
        <v>0</v>
      </c>
      <c r="E202" s="652"/>
      <c r="F202" s="672"/>
      <c r="G202" s="26"/>
    </row>
    <row r="203" spans="1:7" s="75" customFormat="1">
      <c r="A203" s="670"/>
      <c r="B203" s="46"/>
      <c r="C203" s="157"/>
      <c r="D203" s="311">
        <f t="shared" si="5"/>
        <v>0</v>
      </c>
      <c r="E203" s="652"/>
      <c r="F203" s="672"/>
      <c r="G203" s="26"/>
    </row>
    <row r="204" spans="1:7" s="75" customFormat="1">
      <c r="A204" s="670"/>
      <c r="B204" s="46"/>
      <c r="C204" s="157"/>
      <c r="D204" s="311">
        <f t="shared" si="5"/>
        <v>0</v>
      </c>
      <c r="E204" s="652"/>
      <c r="F204" s="672"/>
      <c r="G204" s="26"/>
    </row>
    <row r="205" spans="1:7" s="75" customFormat="1">
      <c r="A205" s="670"/>
      <c r="B205" s="46"/>
      <c r="C205" s="157"/>
      <c r="D205" s="311">
        <f t="shared" si="5"/>
        <v>0</v>
      </c>
      <c r="E205" s="652"/>
      <c r="F205" s="672"/>
      <c r="G205" s="26"/>
    </row>
    <row r="206" spans="1:7" s="75" customFormat="1">
      <c r="A206" s="670"/>
      <c r="B206" s="46"/>
      <c r="C206" s="157"/>
      <c r="D206" s="311">
        <f t="shared" si="5"/>
        <v>0</v>
      </c>
      <c r="E206" s="652"/>
      <c r="F206" s="672"/>
      <c r="G206" s="26"/>
    </row>
    <row r="207" spans="1:7" s="75" customFormat="1">
      <c r="A207" s="670"/>
      <c r="B207" s="46"/>
      <c r="C207" s="157"/>
      <c r="D207" s="311">
        <f t="shared" si="5"/>
        <v>0</v>
      </c>
      <c r="E207" s="652"/>
      <c r="F207" s="672"/>
      <c r="G207" s="26"/>
    </row>
    <row r="208" spans="1:7" s="75" customFormat="1">
      <c r="A208" s="670"/>
      <c r="B208" s="46"/>
      <c r="C208" s="157"/>
      <c r="D208" s="311">
        <f t="shared" si="5"/>
        <v>0</v>
      </c>
      <c r="E208" s="652"/>
      <c r="F208" s="672"/>
      <c r="G208" s="26"/>
    </row>
    <row r="209" spans="1:7" s="75" customFormat="1">
      <c r="A209" s="670"/>
      <c r="B209" s="46"/>
      <c r="C209" s="157"/>
      <c r="D209" s="311">
        <f t="shared" si="5"/>
        <v>0</v>
      </c>
      <c r="E209" s="652"/>
      <c r="F209" s="672"/>
      <c r="G209" s="26"/>
    </row>
    <row r="210" spans="1:7" s="75" customFormat="1">
      <c r="A210" s="670"/>
      <c r="B210" s="46"/>
      <c r="C210" s="157"/>
      <c r="D210" s="311">
        <f t="shared" si="5"/>
        <v>0</v>
      </c>
      <c r="E210" s="652"/>
      <c r="F210" s="672"/>
      <c r="G210" s="26"/>
    </row>
    <row r="211" spans="1:7" s="75" customFormat="1">
      <c r="A211" s="670"/>
      <c r="B211" s="46"/>
      <c r="C211" s="157"/>
      <c r="D211" s="311">
        <f t="shared" si="5"/>
        <v>0</v>
      </c>
      <c r="E211" s="652"/>
      <c r="F211" s="672"/>
      <c r="G211" s="26"/>
    </row>
    <row r="212" spans="1:7" s="75" customFormat="1">
      <c r="A212" s="670"/>
      <c r="B212" s="46"/>
      <c r="C212" s="157"/>
      <c r="D212" s="311">
        <f t="shared" si="5"/>
        <v>0</v>
      </c>
      <c r="E212" s="652"/>
      <c r="F212" s="672"/>
      <c r="G212" s="26"/>
    </row>
    <row r="213" spans="1:7" s="75" customFormat="1">
      <c r="A213" s="670"/>
      <c r="B213" s="46"/>
      <c r="C213" s="157"/>
      <c r="D213" s="311">
        <f t="shared" si="5"/>
        <v>0</v>
      </c>
      <c r="E213" s="652"/>
      <c r="F213" s="672"/>
      <c r="G213" s="26"/>
    </row>
    <row r="214" spans="1:7" s="75" customFormat="1">
      <c r="A214" s="670"/>
      <c r="B214" s="46"/>
      <c r="C214" s="157"/>
      <c r="D214" s="311">
        <f t="shared" si="5"/>
        <v>0</v>
      </c>
      <c r="E214" s="652"/>
      <c r="F214" s="672"/>
      <c r="G214" s="26"/>
    </row>
    <row r="215" spans="1:7" s="75" customFormat="1">
      <c r="A215" s="670"/>
      <c r="B215" s="46"/>
      <c r="C215" s="157"/>
      <c r="D215" s="311">
        <f t="shared" si="5"/>
        <v>0</v>
      </c>
      <c r="E215" s="652"/>
      <c r="F215" s="672"/>
      <c r="G215" s="26"/>
    </row>
    <row r="216" spans="1:7" s="75" customFormat="1">
      <c r="A216" s="647"/>
      <c r="B216" s="46"/>
      <c r="C216" s="157"/>
      <c r="D216" s="311">
        <f t="shared" si="5"/>
        <v>0</v>
      </c>
      <c r="E216" s="652"/>
      <c r="F216" s="672"/>
      <c r="G216" s="26"/>
    </row>
    <row r="217" spans="1:7" s="75" customFormat="1">
      <c r="A217" s="648"/>
      <c r="B217" s="38"/>
      <c r="C217" s="147"/>
      <c r="D217" s="311">
        <f t="shared" si="5"/>
        <v>0</v>
      </c>
      <c r="E217" s="653"/>
      <c r="F217" s="673"/>
      <c r="G217" s="26"/>
    </row>
    <row r="218" spans="1:7" s="75" customFormat="1">
      <c r="A218" s="648"/>
      <c r="B218" s="38"/>
      <c r="C218" s="147"/>
      <c r="D218" s="311">
        <f t="shared" si="5"/>
        <v>0</v>
      </c>
      <c r="E218" s="653"/>
      <c r="F218" s="673"/>
      <c r="G218" s="26"/>
    </row>
    <row r="219" spans="1:7" s="75" customFormat="1">
      <c r="A219" s="648"/>
      <c r="B219" s="38"/>
      <c r="C219" s="147"/>
      <c r="D219" s="311">
        <f t="shared" si="5"/>
        <v>0</v>
      </c>
      <c r="E219" s="653"/>
      <c r="F219" s="673"/>
      <c r="G219" s="26"/>
    </row>
    <row r="220" spans="1:7" s="75" customFormat="1">
      <c r="A220" s="648"/>
      <c r="B220" s="38"/>
      <c r="C220" s="147"/>
      <c r="D220" s="312">
        <f t="shared" ref="D220:D225" si="7">B220*C220</f>
        <v>0</v>
      </c>
      <c r="E220" s="653"/>
      <c r="F220" s="673"/>
      <c r="G220" s="26"/>
    </row>
    <row r="221" spans="1:7" s="75" customFormat="1">
      <c r="A221" s="648"/>
      <c r="B221" s="38"/>
      <c r="C221" s="147"/>
      <c r="D221" s="312">
        <f t="shared" si="7"/>
        <v>0</v>
      </c>
      <c r="E221" s="653"/>
      <c r="F221" s="673"/>
      <c r="G221" s="26"/>
    </row>
    <row r="222" spans="1:7" s="75" customFormat="1">
      <c r="A222" s="648"/>
      <c r="B222" s="38"/>
      <c r="C222" s="147"/>
      <c r="D222" s="312">
        <f t="shared" si="7"/>
        <v>0</v>
      </c>
      <c r="E222" s="653"/>
      <c r="F222" s="673"/>
      <c r="G222" s="26"/>
    </row>
    <row r="223" spans="1:7" s="75" customFormat="1">
      <c r="A223" s="648"/>
      <c r="B223" s="38"/>
      <c r="C223" s="147"/>
      <c r="D223" s="312">
        <f t="shared" si="7"/>
        <v>0</v>
      </c>
      <c r="E223" s="653"/>
      <c r="F223" s="673"/>
      <c r="G223" s="26"/>
    </row>
    <row r="224" spans="1:7" s="75" customFormat="1">
      <c r="A224" s="648"/>
      <c r="B224" s="38"/>
      <c r="C224" s="147"/>
      <c r="D224" s="312">
        <f t="shared" si="7"/>
        <v>0</v>
      </c>
      <c r="E224" s="653"/>
      <c r="F224" s="673"/>
      <c r="G224" s="26"/>
    </row>
    <row r="225" spans="1:7" s="75" customFormat="1" ht="13.5" thickBot="1">
      <c r="A225" s="648"/>
      <c r="B225" s="38"/>
      <c r="C225" s="147"/>
      <c r="D225" s="312">
        <f t="shared" si="7"/>
        <v>0</v>
      </c>
      <c r="E225" s="653"/>
      <c r="F225" s="673"/>
      <c r="G225" s="26"/>
    </row>
    <row r="226" spans="1:7" ht="13.5" thickBot="1">
      <c r="A226" s="1090" t="s">
        <v>179</v>
      </c>
      <c r="B226" s="1091"/>
      <c r="C226" s="1092"/>
      <c r="D226" s="313">
        <f>SUM(D156:D225)</f>
        <v>0</v>
      </c>
      <c r="E226" s="1103"/>
      <c r="F226" s="1104"/>
    </row>
    <row r="227" spans="1:7" ht="13.5" thickBot="1">
      <c r="A227" s="1073"/>
      <c r="B227" s="1074"/>
      <c r="C227" s="1074"/>
      <c r="D227" s="1074"/>
      <c r="E227" s="1074"/>
      <c r="F227" s="1075"/>
    </row>
    <row r="228" spans="1:7" s="23" customFormat="1" ht="16.5" customHeight="1" thickBot="1">
      <c r="A228" s="1077" t="s">
        <v>150</v>
      </c>
      <c r="B228" s="1078"/>
      <c r="C228" s="1079"/>
      <c r="D228" s="316">
        <f>D226+D153+D80</f>
        <v>0</v>
      </c>
      <c r="E228" s="1105"/>
      <c r="F228" s="1106"/>
    </row>
    <row r="230" spans="1:7" ht="13.5" thickBot="1">
      <c r="A230" s="1083" t="s">
        <v>237</v>
      </c>
      <c r="B230" s="1083"/>
      <c r="C230" s="1083"/>
    </row>
    <row r="231" spans="1:7" ht="126" customHeight="1" thickBot="1">
      <c r="A231" s="1102"/>
      <c r="B231" s="1018"/>
      <c r="C231" s="1018"/>
      <c r="D231" s="1018"/>
      <c r="E231" s="1018"/>
      <c r="F231" s="1019"/>
    </row>
  </sheetData>
  <sheetProtection password="CC72" sheet="1" objects="1" scenarios="1" selectLockedCells="1"/>
  <customSheetViews>
    <customSheetView guid="{7A22A0F3-26C2-4F41-A45F-3AA4AB522C13}" showPageBreaks="1" fitToPage="1">
      <selection activeCell="F1" sqref="F1"/>
      <pageMargins left="0.5" right="0.5" top="0.25" bottom="0.5" header="0.5" footer="0.25"/>
      <printOptions horizontalCentered="1"/>
      <pageSetup scale="86" fitToHeight="5" orientation="landscape" r:id="rId1"/>
      <headerFooter alignWithMargins="0">
        <oddFooter>&amp;Le. Supplies&amp;RPage &amp;P of &amp;N</oddFooter>
      </headerFooter>
    </customSheetView>
    <customSheetView guid="{640DA41A-A77A-482D-897F-55BCEE7E5329}" showGridLines="0" fitToPage="1">
      <pane ySplit="5" topLeftCell="A6" activePane="bottomLeft" state="frozen"/>
      <selection pane="bottomLeft" activeCell="A15" sqref="A15"/>
      <pageMargins left="0.5" right="0.5" top="0.25" bottom="0.5" header="0.5" footer="0.25"/>
      <printOptions horizontalCentered="1"/>
      <pageSetup scale="81" fitToHeight="5" orientation="landscape" r:id="rId2"/>
      <headerFooter alignWithMargins="0">
        <oddFooter>&amp;Le. Supplies&amp;RPage &amp;P of &amp;N</oddFooter>
      </headerFooter>
    </customSheetView>
  </customSheetViews>
  <mergeCells count="18">
    <mergeCell ref="F1:G1"/>
    <mergeCell ref="D1:E1"/>
    <mergeCell ref="A2:F2"/>
    <mergeCell ref="A155:F155"/>
    <mergeCell ref="A3:F3"/>
    <mergeCell ref="A7:F7"/>
    <mergeCell ref="A82:F82"/>
    <mergeCell ref="E80:F80"/>
    <mergeCell ref="E153:F153"/>
    <mergeCell ref="A226:C226"/>
    <mergeCell ref="A153:C153"/>
    <mergeCell ref="A80:C80"/>
    <mergeCell ref="A227:F227"/>
    <mergeCell ref="A231:F231"/>
    <mergeCell ref="A230:C230"/>
    <mergeCell ref="E226:F226"/>
    <mergeCell ref="E228:F228"/>
    <mergeCell ref="A228:C228"/>
  </mergeCells>
  <phoneticPr fontId="2" type="noConversion"/>
  <conditionalFormatting sqref="D1:E1">
    <cfRule type="beginsWith" dxfId="6" priority="1" operator="beginsWith" text="0">
      <formula>LEFT(D1,1)="0"</formula>
    </cfRule>
  </conditionalFormatting>
  <printOptions horizontalCentered="1"/>
  <pageMargins left="0.5" right="0.5" top="0.25" bottom="0.5" header="0.5" footer="0.25"/>
  <pageSetup scale="81" fitToHeight="5" orientation="landscape" r:id="rId3"/>
  <headerFooter alignWithMargins="0">
    <oddFooter>&amp;Le. Supplies&amp;RPage &amp;P of &amp;N</oddFooter>
  </headerFooter>
</worksheet>
</file>

<file path=xl/worksheets/sheet9.xml><?xml version="1.0" encoding="utf-8"?>
<worksheet xmlns="http://schemas.openxmlformats.org/spreadsheetml/2006/main" xmlns:r="http://schemas.openxmlformats.org/officeDocument/2006/relationships">
  <sheetPr codeName="Sheet7"/>
  <dimension ref="A1:L53"/>
  <sheetViews>
    <sheetView showGridLines="0" zoomScale="90" zoomScaleNormal="90" workbookViewId="0">
      <selection activeCell="A8" sqref="A8"/>
    </sheetView>
  </sheetViews>
  <sheetFormatPr defaultColWidth="9.140625" defaultRowHeight="12.75"/>
  <cols>
    <col min="1" max="1" width="31.42578125" style="26" customWidth="1"/>
    <col min="2" max="2" width="58.42578125" style="26" customWidth="1"/>
    <col min="3" max="3" width="24.7109375" style="137" customWidth="1"/>
    <col min="4" max="4" width="19" style="138" customWidth="1"/>
    <col min="5" max="5" width="18.5703125" style="138" customWidth="1"/>
    <col min="6" max="6" width="20.28515625" style="161" customWidth="1"/>
    <col min="7" max="7" width="2.28515625" style="103" customWidth="1"/>
    <col min="8" max="16384" width="9.140625" style="26"/>
  </cols>
  <sheetData>
    <row r="1" spans="1:12" s="23" customFormat="1" ht="31.5" customHeight="1">
      <c r="A1" s="1072" t="s">
        <v>265</v>
      </c>
      <c r="B1" s="1072"/>
      <c r="C1" s="1071">
        <f>'Instructions and Summary'!B4</f>
        <v>0</v>
      </c>
      <c r="D1" s="1071"/>
      <c r="E1" s="566"/>
      <c r="F1" s="573" t="str">
        <f>'Instructions and Summary'!G1</f>
        <v>XX/XX/XX   V 1.0</v>
      </c>
      <c r="G1" s="101"/>
      <c r="H1" s="49"/>
      <c r="I1" s="49"/>
    </row>
    <row r="2" spans="1:12" s="25" customFormat="1" ht="22.5" customHeight="1" thickBot="1">
      <c r="A2" s="1112" t="s">
        <v>134</v>
      </c>
      <c r="B2" s="1112"/>
      <c r="C2" s="1112"/>
      <c r="D2" s="1112"/>
      <c r="E2" s="1112"/>
      <c r="F2" s="1112"/>
      <c r="G2" s="102"/>
      <c r="H2" s="24"/>
      <c r="I2" s="24"/>
      <c r="J2" s="24"/>
      <c r="K2" s="24"/>
      <c r="L2" s="24"/>
    </row>
    <row r="3" spans="1:12" ht="158.25" customHeight="1">
      <c r="A3" s="1109" t="s">
        <v>271</v>
      </c>
      <c r="B3" s="1110"/>
      <c r="C3" s="1110"/>
      <c r="D3" s="1110"/>
      <c r="E3" s="1110"/>
      <c r="F3" s="1111"/>
    </row>
    <row r="4" spans="1:12" ht="186" customHeight="1" thickBot="1">
      <c r="A4" s="1113" t="s">
        <v>270</v>
      </c>
      <c r="B4" s="1114"/>
      <c r="C4" s="1114"/>
      <c r="D4" s="1114"/>
      <c r="E4" s="1114"/>
      <c r="F4" s="1115"/>
    </row>
    <row r="5" spans="1:12" s="369" customFormat="1" ht="17.25" customHeight="1" thickBot="1">
      <c r="A5" s="370"/>
      <c r="B5" s="368"/>
      <c r="C5" s="368"/>
      <c r="D5" s="368"/>
      <c r="E5" s="368"/>
      <c r="F5" s="368"/>
      <c r="G5" s="371"/>
    </row>
    <row r="6" spans="1:12" ht="45.75" customHeight="1" thickBot="1">
      <c r="A6" s="265" t="s">
        <v>110</v>
      </c>
      <c r="B6" s="372" t="s">
        <v>264</v>
      </c>
      <c r="C6" s="373" t="s">
        <v>180</v>
      </c>
      <c r="D6" s="374" t="s">
        <v>181</v>
      </c>
      <c r="E6" s="375" t="s">
        <v>182</v>
      </c>
      <c r="F6" s="376" t="s">
        <v>126</v>
      </c>
    </row>
    <row r="7" spans="1:12" ht="27.75" customHeight="1" thickBot="1">
      <c r="A7" s="377" t="s">
        <v>211</v>
      </c>
      <c r="B7" s="416" t="s">
        <v>0</v>
      </c>
      <c r="C7" s="378">
        <v>48000</v>
      </c>
      <c r="D7" s="379">
        <v>32000</v>
      </c>
      <c r="E7" s="380">
        <v>16000</v>
      </c>
      <c r="F7" s="381">
        <f>SUM(C7:E7)</f>
        <v>96000</v>
      </c>
      <c r="G7" s="104" t="str">
        <f>IF(F7&gt;100000,"Separate budget forms required for this sub-recipient!", " ")</f>
        <v xml:space="preserve"> </v>
      </c>
    </row>
    <row r="8" spans="1:12">
      <c r="A8" s="674"/>
      <c r="B8" s="677"/>
      <c r="C8" s="153"/>
      <c r="D8" s="390"/>
      <c r="E8" s="391"/>
      <c r="F8" s="321">
        <f t="shared" ref="F8:F20" si="0">SUM(C8:E8)</f>
        <v>0</v>
      </c>
      <c r="G8" s="149" t="str">
        <f>IF(F8&gt;=100000,"Separate budget forms required for this sub-recipient!", " ")</f>
        <v xml:space="preserve"> </v>
      </c>
    </row>
    <row r="9" spans="1:12">
      <c r="A9" s="674"/>
      <c r="B9" s="677"/>
      <c r="C9" s="153"/>
      <c r="D9" s="390"/>
      <c r="E9" s="391"/>
      <c r="F9" s="321">
        <f t="shared" si="0"/>
        <v>0</v>
      </c>
      <c r="G9" s="149"/>
    </row>
    <row r="10" spans="1:12">
      <c r="A10" s="674"/>
      <c r="B10" s="677"/>
      <c r="C10" s="434"/>
      <c r="D10" s="390"/>
      <c r="E10" s="391"/>
      <c r="F10" s="321">
        <f t="shared" si="0"/>
        <v>0</v>
      </c>
      <c r="G10" s="149"/>
    </row>
    <row r="11" spans="1:12">
      <c r="A11" s="674"/>
      <c r="B11" s="677"/>
      <c r="C11" s="153"/>
      <c r="D11" s="390"/>
      <c r="E11" s="391"/>
      <c r="F11" s="321">
        <f t="shared" si="0"/>
        <v>0</v>
      </c>
      <c r="G11" s="149"/>
    </row>
    <row r="12" spans="1:12">
      <c r="A12" s="674"/>
      <c r="B12" s="677"/>
      <c r="C12" s="153"/>
      <c r="D12" s="390"/>
      <c r="E12" s="391"/>
      <c r="F12" s="321">
        <f t="shared" si="0"/>
        <v>0</v>
      </c>
      <c r="G12" s="149"/>
    </row>
    <row r="13" spans="1:12">
      <c r="A13" s="674"/>
      <c r="B13" s="677"/>
      <c r="C13" s="153"/>
      <c r="D13" s="390"/>
      <c r="E13" s="391"/>
      <c r="F13" s="321">
        <f t="shared" si="0"/>
        <v>0</v>
      </c>
      <c r="G13" s="149"/>
    </row>
    <row r="14" spans="1:12">
      <c r="A14" s="675"/>
      <c r="B14" s="678"/>
      <c r="C14" s="153"/>
      <c r="D14" s="393"/>
      <c r="E14" s="394"/>
      <c r="F14" s="321">
        <f t="shared" si="0"/>
        <v>0</v>
      </c>
      <c r="G14" s="149" t="str">
        <f t="shared" ref="G14:G20" si="1">IF(F14&gt;100000,"Separate budget forms required for this sub-recipient!", " ")</f>
        <v xml:space="preserve"> </v>
      </c>
    </row>
    <row r="15" spans="1:12">
      <c r="A15" s="675"/>
      <c r="B15" s="678"/>
      <c r="C15" s="153"/>
      <c r="D15" s="393"/>
      <c r="E15" s="394"/>
      <c r="F15" s="321">
        <f t="shared" si="0"/>
        <v>0</v>
      </c>
      <c r="G15" s="149" t="str">
        <f t="shared" si="1"/>
        <v xml:space="preserve"> </v>
      </c>
    </row>
    <row r="16" spans="1:12">
      <c r="A16" s="675"/>
      <c r="B16" s="678"/>
      <c r="C16" s="153"/>
      <c r="D16" s="393"/>
      <c r="E16" s="394"/>
      <c r="F16" s="321">
        <f t="shared" si="0"/>
        <v>0</v>
      </c>
      <c r="G16" s="149" t="str">
        <f t="shared" si="1"/>
        <v xml:space="preserve"> </v>
      </c>
    </row>
    <row r="17" spans="1:7">
      <c r="A17" s="675"/>
      <c r="B17" s="678"/>
      <c r="C17" s="153"/>
      <c r="D17" s="393"/>
      <c r="E17" s="394"/>
      <c r="F17" s="321">
        <f t="shared" si="0"/>
        <v>0</v>
      </c>
      <c r="G17" s="149" t="str">
        <f t="shared" si="1"/>
        <v xml:space="preserve"> </v>
      </c>
    </row>
    <row r="18" spans="1:7">
      <c r="A18" s="675"/>
      <c r="B18" s="678"/>
      <c r="C18" s="153"/>
      <c r="D18" s="393"/>
      <c r="E18" s="394"/>
      <c r="F18" s="321">
        <f t="shared" si="0"/>
        <v>0</v>
      </c>
      <c r="G18" s="149" t="str">
        <f t="shared" si="1"/>
        <v xml:space="preserve"> </v>
      </c>
    </row>
    <row r="19" spans="1:7">
      <c r="A19" s="675"/>
      <c r="B19" s="678"/>
      <c r="C19" s="153"/>
      <c r="D19" s="393"/>
      <c r="E19" s="394"/>
      <c r="F19" s="321">
        <f t="shared" si="0"/>
        <v>0</v>
      </c>
      <c r="G19" s="149" t="str">
        <f t="shared" si="1"/>
        <v xml:space="preserve"> </v>
      </c>
    </row>
    <row r="20" spans="1:7" ht="13.5" thickBot="1">
      <c r="A20" s="676"/>
      <c r="B20" s="679"/>
      <c r="C20" s="435"/>
      <c r="D20" s="436"/>
      <c r="E20" s="437"/>
      <c r="F20" s="322">
        <f t="shared" si="0"/>
        <v>0</v>
      </c>
      <c r="G20" s="149" t="str">
        <f t="shared" si="1"/>
        <v xml:space="preserve"> </v>
      </c>
    </row>
    <row r="21" spans="1:7" s="23" customFormat="1" ht="13.5" thickBot="1">
      <c r="A21" s="1077" t="s">
        <v>235</v>
      </c>
      <c r="B21" s="1079"/>
      <c r="C21" s="305">
        <f>SUM(C8:C20)</f>
        <v>0</v>
      </c>
      <c r="D21" s="309">
        <f>SUM(D8:D20)</f>
        <v>0</v>
      </c>
      <c r="E21" s="324">
        <f>SUM(E8:E19)</f>
        <v>0</v>
      </c>
      <c r="F21" s="323">
        <f>SUM(F8:F20)</f>
        <v>0</v>
      </c>
      <c r="G21" s="105"/>
    </row>
    <row r="22" spans="1:7" ht="13.5" thickBot="1"/>
    <row r="23" spans="1:7" ht="45.75" customHeight="1" thickBot="1">
      <c r="A23" s="177" t="s">
        <v>90</v>
      </c>
      <c r="B23" s="81" t="s">
        <v>3</v>
      </c>
      <c r="C23" s="61" t="s">
        <v>183</v>
      </c>
      <c r="D23" s="53" t="s">
        <v>181</v>
      </c>
      <c r="E23" s="82" t="s">
        <v>182</v>
      </c>
      <c r="F23" s="83" t="s">
        <v>126</v>
      </c>
    </row>
    <row r="24" spans="1:7" ht="41.25" customHeight="1" thickBot="1">
      <c r="A24" s="84" t="s">
        <v>225</v>
      </c>
      <c r="B24" s="417" t="s">
        <v>4</v>
      </c>
      <c r="C24" s="317">
        <v>32900</v>
      </c>
      <c r="D24" s="318">
        <v>86500</v>
      </c>
      <c r="E24" s="319"/>
      <c r="F24" s="320">
        <f>SUM(C24:E24)</f>
        <v>119400</v>
      </c>
    </row>
    <row r="25" spans="1:7">
      <c r="A25" s="675"/>
      <c r="B25" s="678"/>
      <c r="C25" s="153"/>
      <c r="D25" s="390"/>
      <c r="E25" s="391"/>
      <c r="F25" s="321">
        <f t="shared" ref="F25:F34" si="2">SUM(C25:E25)</f>
        <v>0</v>
      </c>
    </row>
    <row r="26" spans="1:7">
      <c r="A26" s="675"/>
      <c r="B26" s="678"/>
      <c r="C26" s="153"/>
      <c r="D26" s="393"/>
      <c r="E26" s="394"/>
      <c r="F26" s="321">
        <f t="shared" si="2"/>
        <v>0</v>
      </c>
    </row>
    <row r="27" spans="1:7">
      <c r="A27" s="675"/>
      <c r="B27" s="678"/>
      <c r="C27" s="153"/>
      <c r="D27" s="393"/>
      <c r="E27" s="394"/>
      <c r="F27" s="321">
        <f t="shared" si="2"/>
        <v>0</v>
      </c>
    </row>
    <row r="28" spans="1:7">
      <c r="A28" s="675"/>
      <c r="B28" s="678"/>
      <c r="C28" s="153"/>
      <c r="D28" s="393"/>
      <c r="E28" s="394"/>
      <c r="F28" s="321">
        <f t="shared" si="2"/>
        <v>0</v>
      </c>
    </row>
    <row r="29" spans="1:7">
      <c r="A29" s="675"/>
      <c r="B29" s="678"/>
      <c r="C29" s="153"/>
      <c r="D29" s="393"/>
      <c r="E29" s="394"/>
      <c r="F29" s="321">
        <f t="shared" si="2"/>
        <v>0</v>
      </c>
    </row>
    <row r="30" spans="1:7">
      <c r="A30" s="675"/>
      <c r="B30" s="678"/>
      <c r="C30" s="434"/>
      <c r="D30" s="393"/>
      <c r="E30" s="394"/>
      <c r="F30" s="321">
        <f t="shared" si="2"/>
        <v>0</v>
      </c>
    </row>
    <row r="31" spans="1:7">
      <c r="A31" s="675"/>
      <c r="B31" s="678"/>
      <c r="C31" s="153"/>
      <c r="D31" s="393"/>
      <c r="E31" s="394"/>
      <c r="F31" s="321">
        <f t="shared" si="2"/>
        <v>0</v>
      </c>
    </row>
    <row r="32" spans="1:7">
      <c r="A32" s="675"/>
      <c r="B32" s="678"/>
      <c r="C32" s="153"/>
      <c r="D32" s="393"/>
      <c r="E32" s="394"/>
      <c r="F32" s="321">
        <f t="shared" si="2"/>
        <v>0</v>
      </c>
    </row>
    <row r="33" spans="1:7">
      <c r="A33" s="675"/>
      <c r="B33" s="678"/>
      <c r="C33" s="153"/>
      <c r="D33" s="393"/>
      <c r="E33" s="394"/>
      <c r="F33" s="321">
        <f t="shared" si="2"/>
        <v>0</v>
      </c>
    </row>
    <row r="34" spans="1:7" ht="13.5" thickBot="1">
      <c r="A34" s="676"/>
      <c r="B34" s="679"/>
      <c r="C34" s="435"/>
      <c r="D34" s="436"/>
      <c r="E34" s="437"/>
      <c r="F34" s="322">
        <f t="shared" si="2"/>
        <v>0</v>
      </c>
    </row>
    <row r="35" spans="1:7" s="23" customFormat="1" ht="13.5" thickBot="1">
      <c r="A35" s="1077" t="s">
        <v>233</v>
      </c>
      <c r="B35" s="1079"/>
      <c r="C35" s="305">
        <f>SUM(C25:C34)</f>
        <v>0</v>
      </c>
      <c r="D35" s="309">
        <f>SUM(D25:D34)</f>
        <v>0</v>
      </c>
      <c r="E35" s="324">
        <f>SUM(E25:E34)</f>
        <v>0</v>
      </c>
      <c r="F35" s="323">
        <f>SUM(F25:F34)</f>
        <v>0</v>
      </c>
      <c r="G35" s="105"/>
    </row>
    <row r="36" spans="1:7" s="92" customFormat="1" ht="18" customHeight="1" thickBot="1">
      <c r="A36" s="91"/>
      <c r="B36" s="91"/>
      <c r="C36" s="139"/>
      <c r="D36" s="139"/>
      <c r="E36" s="139"/>
      <c r="F36" s="139"/>
      <c r="G36" s="106"/>
    </row>
    <row r="37" spans="1:7" ht="30.75" thickBot="1">
      <c r="A37" s="85" t="s">
        <v>293</v>
      </c>
      <c r="B37" s="86" t="s">
        <v>109</v>
      </c>
      <c r="C37" s="87" t="s">
        <v>183</v>
      </c>
      <c r="D37" s="88" t="s">
        <v>181</v>
      </c>
      <c r="E37" s="89" t="s">
        <v>182</v>
      </c>
      <c r="F37" s="90" t="s">
        <v>126</v>
      </c>
    </row>
    <row r="38" spans="1:7">
      <c r="A38" s="674"/>
      <c r="B38" s="677" t="s">
        <v>132</v>
      </c>
      <c r="C38" s="153"/>
      <c r="D38" s="390"/>
      <c r="E38" s="391"/>
      <c r="F38" s="321">
        <f>SUM(C38:E38)</f>
        <v>0</v>
      </c>
    </row>
    <row r="39" spans="1:7">
      <c r="A39" s="675"/>
      <c r="B39" s="678"/>
      <c r="C39" s="153"/>
      <c r="D39" s="393"/>
      <c r="E39" s="394"/>
      <c r="F39" s="321">
        <f>SUM(C39:E39)</f>
        <v>0</v>
      </c>
    </row>
    <row r="40" spans="1:7">
      <c r="A40" s="675"/>
      <c r="B40" s="678"/>
      <c r="C40" s="153"/>
      <c r="D40" s="393"/>
      <c r="E40" s="394"/>
      <c r="F40" s="321">
        <f t="shared" ref="F40:F46" si="3">SUM(C40:E40)</f>
        <v>0</v>
      </c>
    </row>
    <row r="41" spans="1:7">
      <c r="A41" s="675"/>
      <c r="B41" s="678"/>
      <c r="C41" s="153"/>
      <c r="D41" s="393"/>
      <c r="E41" s="394"/>
      <c r="F41" s="321">
        <f t="shared" si="3"/>
        <v>0</v>
      </c>
    </row>
    <row r="42" spans="1:7">
      <c r="A42" s="675"/>
      <c r="B42" s="678"/>
      <c r="C42" s="153"/>
      <c r="D42" s="393"/>
      <c r="E42" s="394"/>
      <c r="F42" s="321">
        <f t="shared" ref="F42" si="4">SUM(C42:E42)</f>
        <v>0</v>
      </c>
    </row>
    <row r="43" spans="1:7">
      <c r="A43" s="675"/>
      <c r="B43" s="678"/>
      <c r="C43" s="153"/>
      <c r="D43" s="393"/>
      <c r="E43" s="394"/>
      <c r="F43" s="321">
        <f t="shared" si="3"/>
        <v>0</v>
      </c>
    </row>
    <row r="44" spans="1:7">
      <c r="A44" s="675"/>
      <c r="B44" s="678"/>
      <c r="C44" s="153"/>
      <c r="D44" s="393"/>
      <c r="E44" s="394"/>
      <c r="F44" s="321">
        <f t="shared" si="3"/>
        <v>0</v>
      </c>
    </row>
    <row r="45" spans="1:7">
      <c r="A45" s="675"/>
      <c r="B45" s="678"/>
      <c r="C45" s="153"/>
      <c r="D45" s="393"/>
      <c r="E45" s="394"/>
      <c r="F45" s="321">
        <f t="shared" si="3"/>
        <v>0</v>
      </c>
    </row>
    <row r="46" spans="1:7">
      <c r="A46" s="675"/>
      <c r="B46" s="678"/>
      <c r="C46" s="153"/>
      <c r="D46" s="393"/>
      <c r="E46" s="394"/>
      <c r="F46" s="321">
        <f t="shared" si="3"/>
        <v>0</v>
      </c>
    </row>
    <row r="47" spans="1:7" ht="13.5" thickBot="1">
      <c r="A47" s="676"/>
      <c r="B47" s="679"/>
      <c r="C47" s="435"/>
      <c r="D47" s="436"/>
      <c r="E47" s="437"/>
      <c r="F47" s="322">
        <f>SUM(C47:E47)</f>
        <v>0</v>
      </c>
    </row>
    <row r="48" spans="1:7" s="23" customFormat="1" ht="13.5" thickBot="1">
      <c r="A48" s="1077" t="s">
        <v>234</v>
      </c>
      <c r="B48" s="1079"/>
      <c r="C48" s="305">
        <f>SUM(C38:C47)</f>
        <v>0</v>
      </c>
      <c r="D48" s="309">
        <f>SUM(D38:D47)</f>
        <v>0</v>
      </c>
      <c r="E48" s="324">
        <f>SUM(E38:E47)</f>
        <v>0</v>
      </c>
      <c r="F48" s="323">
        <f>SUM(C48:E48)</f>
        <v>0</v>
      </c>
      <c r="G48" s="105"/>
    </row>
    <row r="49" spans="1:7" ht="18" customHeight="1" thickBot="1">
      <c r="A49" s="75"/>
      <c r="B49" s="75"/>
      <c r="C49" s="152"/>
      <c r="D49" s="152"/>
      <c r="E49" s="152"/>
      <c r="F49" s="325"/>
    </row>
    <row r="50" spans="1:7" s="23" customFormat="1" ht="15.75" customHeight="1" thickBot="1">
      <c r="A50" s="1077" t="s">
        <v>133</v>
      </c>
      <c r="B50" s="1079"/>
      <c r="C50" s="305">
        <f>C35+C48+C21</f>
        <v>0</v>
      </c>
      <c r="D50" s="309">
        <f>D35+D48+D21</f>
        <v>0</v>
      </c>
      <c r="E50" s="324">
        <f>E35+E48+E21</f>
        <v>0</v>
      </c>
      <c r="F50" s="326">
        <f>F35+F48+F21</f>
        <v>0</v>
      </c>
      <c r="G50" s="105"/>
    </row>
    <row r="51" spans="1:7" ht="59.25" customHeight="1">
      <c r="C51" s="140"/>
      <c r="D51" s="141"/>
      <c r="E51" s="141"/>
      <c r="F51" s="163"/>
    </row>
    <row r="52" spans="1:7" ht="15.75" thickBot="1">
      <c r="A52" s="758" t="s">
        <v>237</v>
      </c>
      <c r="B52" s="758"/>
      <c r="C52" s="138"/>
      <c r="D52" s="142"/>
      <c r="F52" s="164"/>
    </row>
    <row r="53" spans="1:7" ht="222" customHeight="1" thickBot="1">
      <c r="A53" s="760"/>
      <c r="B53" s="761"/>
      <c r="C53" s="761"/>
      <c r="D53" s="761"/>
      <c r="E53" s="761"/>
      <c r="F53" s="762"/>
    </row>
  </sheetData>
  <sheetProtection password="CC72" sheet="1" objects="1" scenarios="1" selectLockedCells="1"/>
  <customSheetViews>
    <customSheetView guid="{7A22A0F3-26C2-4F41-A45F-3AA4AB522C13}" showPageBreaks="1" printArea="1">
      <selection activeCell="D1" sqref="D1:F1"/>
      <rowBreaks count="2" manualBreakCount="2">
        <brk id="4" max="16383" man="1"/>
        <brk id="26" max="16383" man="1"/>
      </rowBreaks>
      <pageMargins left="0.5" right="0.5" top="0.25" bottom="0.5" header="0.5" footer="0.25"/>
      <printOptions horizontalCentered="1"/>
      <pageSetup scale="90" fitToHeight="5" orientation="landscape" r:id="rId1"/>
      <headerFooter alignWithMargins="0">
        <oddFooter>&amp;Lf. Contractual&amp;RPage &amp;P of &amp;N</oddFooter>
      </headerFooter>
    </customSheetView>
    <customSheetView guid="{640DA41A-A77A-482D-897F-55BCEE7E5329}" scale="90" showGridLines="0">
      <selection activeCell="A10" sqref="A10"/>
      <pageMargins left="0.5" right="0.5" top="0.25" bottom="0.5" header="0.5" footer="0.25"/>
      <printOptions horizontalCentered="1"/>
      <pageSetup scale="75" fitToHeight="5" orientation="landscape" r:id="rId2"/>
      <headerFooter alignWithMargins="0">
        <oddFooter>&amp;Lf. Contractual&amp;RPage &amp;P of &amp;N</oddFooter>
      </headerFooter>
    </customSheetView>
  </customSheetViews>
  <mergeCells count="11">
    <mergeCell ref="A53:F53"/>
    <mergeCell ref="A1:B1"/>
    <mergeCell ref="A3:F3"/>
    <mergeCell ref="A2:F2"/>
    <mergeCell ref="A52:B52"/>
    <mergeCell ref="A4:F4"/>
    <mergeCell ref="A50:B50"/>
    <mergeCell ref="A35:B35"/>
    <mergeCell ref="A48:B48"/>
    <mergeCell ref="A21:B21"/>
    <mergeCell ref="C1:D1"/>
  </mergeCells>
  <phoneticPr fontId="2" type="noConversion"/>
  <conditionalFormatting sqref="C1:D1">
    <cfRule type="beginsWith" dxfId="5" priority="1" operator="beginsWith" text="0">
      <formula>LEFT(C1,1)="0"</formula>
    </cfRule>
  </conditionalFormatting>
  <printOptions horizontalCentered="1"/>
  <pageMargins left="0.5" right="0.5" top="0.25" bottom="0.5" header="0.5" footer="0.25"/>
  <pageSetup scale="75" fitToHeight="5" orientation="landscape" r:id="rId3"/>
  <headerFooter alignWithMargins="0">
    <oddFooter>&amp;Lf. Contractual&amp;RPage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Instructions and Summary</vt:lpstr>
      <vt:lpstr>SF-424A (Rev. 4-92) </vt:lpstr>
      <vt:lpstr>SF-424A</vt:lpstr>
      <vt:lpstr>a. Personnel</vt:lpstr>
      <vt:lpstr>b. Fringe Benefits</vt:lpstr>
      <vt:lpstr>c. Travel</vt:lpstr>
      <vt:lpstr>d. Equipment</vt:lpstr>
      <vt:lpstr>e. Supplies</vt:lpstr>
      <vt:lpstr>f. Contractual</vt:lpstr>
      <vt:lpstr>g. Construction</vt:lpstr>
      <vt:lpstr>h. Other</vt:lpstr>
      <vt:lpstr>i. Indirect Costs</vt:lpstr>
      <vt:lpstr>Cost Share</vt:lpstr>
      <vt:lpstr>'a. Personnel'!Print_Area</vt:lpstr>
      <vt:lpstr>'b. Fringe Benefits'!Print_Area</vt:lpstr>
      <vt:lpstr>'c. Travel'!Print_Area</vt:lpstr>
      <vt:lpstr>'Cost Share'!Print_Area</vt:lpstr>
      <vt:lpstr>'d. Equipment'!Print_Area</vt:lpstr>
      <vt:lpstr>'e. Supplies'!Print_Area</vt:lpstr>
      <vt:lpstr>'f. Contractual'!Print_Area</vt:lpstr>
      <vt:lpstr>'g. Construction'!Print_Area</vt:lpstr>
      <vt:lpstr>'h. Other'!Print_Area</vt:lpstr>
      <vt:lpstr>'Instructions and Summary'!Print_Area</vt:lpstr>
      <vt:lpstr>'SF-424A'!Print_Area</vt:lpstr>
      <vt:lpstr>'a. Personnel'!Print_Titles</vt:lpstr>
      <vt:lpstr>'c. Travel'!Print_Titles</vt:lpstr>
      <vt:lpstr>'d. Equipment'!Print_Titles</vt:lpstr>
      <vt:lpstr>'e. Supplies'!Print_Titles</vt:lpstr>
      <vt:lpstr>'g. Construction'!Print_Titles</vt:lpstr>
    </vt:vector>
  </TitlesOfParts>
  <Company>U.S. Department of Energy - Golden Field Office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Saito</dc:creator>
  <cp:lastModifiedBy>hamilch</cp:lastModifiedBy>
  <cp:lastPrinted>2012-06-12T14:10:56Z</cp:lastPrinted>
  <dcterms:created xsi:type="dcterms:W3CDTF">2006-10-30T17:25:35Z</dcterms:created>
  <dcterms:modified xsi:type="dcterms:W3CDTF">2013-06-07T14:52:06Z</dcterms:modified>
</cp:coreProperties>
</file>