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e\dfsfr\HOME_FORS3\Bryant.Natsuhara\My Documents\Templates\"/>
    </mc:Choice>
  </mc:AlternateContent>
  <bookViews>
    <workbookView xWindow="0" yWindow="180" windowWidth="17865" windowHeight="4290" tabRatio="809"/>
  </bookViews>
  <sheets>
    <sheet name="Instructions and Summary" sheetId="1" r:id="rId1"/>
    <sheet name="SF-424A" sheetId="3" r:id="rId2"/>
    <sheet name="a. Personnel" sheetId="4" r:id="rId3"/>
    <sheet name="b. Fringe Benefits" sheetId="5" r:id="rId4"/>
    <sheet name="c. Travel" sheetId="6" r:id="rId5"/>
    <sheet name="d. Equipment" sheetId="7" r:id="rId6"/>
    <sheet name="e. Supplies" sheetId="8" r:id="rId7"/>
    <sheet name="f. Contractual" sheetId="9" r:id="rId8"/>
    <sheet name="g. Construction" sheetId="10" r:id="rId9"/>
    <sheet name="h. Other" sheetId="11" r:id="rId10"/>
    <sheet name="i. Indirect Costs" sheetId="12" r:id="rId11"/>
    <sheet name="Cost Share" sheetId="13" r:id="rId12"/>
  </sheets>
  <definedNames>
    <definedName name="_xlnm.Print_Area" localSheetId="2">'a. Personnel'!$A$1:$N$183</definedName>
    <definedName name="_xlnm.Print_Area" localSheetId="3">'b. Fringe Benefits'!$A$1:$I$25</definedName>
    <definedName name="_xlnm.Print_Area" localSheetId="4">'c. Travel'!$A$1:$I$139</definedName>
    <definedName name="_xlnm.Print_Area" localSheetId="11">'Cost Share'!$A:$H</definedName>
    <definedName name="_xlnm.Print_Area" localSheetId="5">'d. Equipment'!$A$1:$G$163</definedName>
    <definedName name="_xlnm.Print_Area" localSheetId="6">'e. Supplies'!$A$1:$G$231</definedName>
    <definedName name="_xlnm.Print_Area" localSheetId="7">'f. Contractual'!$A$1:$F$53</definedName>
    <definedName name="_xlnm.Print_Area" localSheetId="8">'g. Construction'!$A$1:$E$37</definedName>
    <definedName name="_xlnm.Print_Area" localSheetId="9">'h. Other'!$A$1:$F$81</definedName>
    <definedName name="_xlnm.Print_Area" localSheetId="0">'Instructions and Summary'!$A$1:$G$27</definedName>
    <definedName name="_xlnm.Print_Area" localSheetId="1">'SF-424A'!$A$1:$H$143</definedName>
    <definedName name="_xlnm.Print_Titles" localSheetId="2">'a. Personnel'!$6:$7</definedName>
    <definedName name="_xlnm.Print_Titles" localSheetId="4">'c. Travel'!$5:$5</definedName>
    <definedName name="_xlnm.Print_Titles" localSheetId="5">'d. Equipment'!$5:$5</definedName>
    <definedName name="_xlnm.Print_Titles" localSheetId="6">'e. Supplies'!$5:$5</definedName>
    <definedName name="_xlnm.Print_Titles" localSheetId="8">'g. Construction'!$8:$8</definedName>
    <definedName name="Text156" localSheetId="11">'Cost Share'!#REF!</definedName>
    <definedName name="Text157" localSheetId="11">'Cost Share'!#REF!</definedName>
    <definedName name="Text158" localSheetId="11">'Cost Share'!#REF!</definedName>
    <definedName name="Z_640DA41A_A77A_482D_897F_55BCEE7E5329_.wvu.Cols" localSheetId="11" hidden="1">'Cost Share'!$J:$O</definedName>
    <definedName name="Z_640DA41A_A77A_482D_897F_55BCEE7E5329_.wvu.PrintArea" localSheetId="2" hidden="1">'a. Personnel'!$A$1:$N$183</definedName>
    <definedName name="Z_640DA41A_A77A_482D_897F_55BCEE7E5329_.wvu.PrintArea" localSheetId="3" hidden="1">'b. Fringe Benefits'!$A$1:$I$25</definedName>
    <definedName name="Z_640DA41A_A77A_482D_897F_55BCEE7E5329_.wvu.PrintArea" localSheetId="4" hidden="1">'c. Travel'!$A$1:$I$139</definedName>
    <definedName name="Z_640DA41A_A77A_482D_897F_55BCEE7E5329_.wvu.PrintArea" localSheetId="11" hidden="1">'Cost Share'!$A:$H</definedName>
    <definedName name="Z_640DA41A_A77A_482D_897F_55BCEE7E5329_.wvu.PrintArea" localSheetId="5" hidden="1">'d. Equipment'!$A$1:$G$163</definedName>
    <definedName name="Z_640DA41A_A77A_482D_897F_55BCEE7E5329_.wvu.PrintArea" localSheetId="6" hidden="1">'e. Supplies'!$A$1:$G$231</definedName>
    <definedName name="Z_640DA41A_A77A_482D_897F_55BCEE7E5329_.wvu.PrintArea" localSheetId="7" hidden="1">'f. Contractual'!$A$1:$F$53</definedName>
    <definedName name="Z_640DA41A_A77A_482D_897F_55BCEE7E5329_.wvu.PrintArea" localSheetId="8" hidden="1">'g. Construction'!$A$1:$E$37</definedName>
    <definedName name="Z_640DA41A_A77A_482D_897F_55BCEE7E5329_.wvu.PrintArea" localSheetId="9" hidden="1">'h. Other'!$A$1:$F$81</definedName>
    <definedName name="Z_640DA41A_A77A_482D_897F_55BCEE7E5329_.wvu.PrintArea" localSheetId="0" hidden="1">'Instructions and Summary'!$A$1:$G$27</definedName>
    <definedName name="Z_640DA41A_A77A_482D_897F_55BCEE7E5329_.wvu.PrintArea" localSheetId="1" hidden="1">'SF-424A'!$A$1:$H$143</definedName>
    <definedName name="Z_640DA41A_A77A_482D_897F_55BCEE7E5329_.wvu.PrintTitles" localSheetId="2" hidden="1">'a. Personnel'!$6:$7</definedName>
    <definedName name="Z_640DA41A_A77A_482D_897F_55BCEE7E5329_.wvu.PrintTitles" localSheetId="4" hidden="1">'c. Travel'!$5:$5</definedName>
    <definedName name="Z_640DA41A_A77A_482D_897F_55BCEE7E5329_.wvu.PrintTitles" localSheetId="5" hidden="1">'d. Equipment'!$5:$5</definedName>
    <definedName name="Z_640DA41A_A77A_482D_897F_55BCEE7E5329_.wvu.PrintTitles" localSheetId="6" hidden="1">'e. Supplies'!$5:$5</definedName>
    <definedName name="Z_640DA41A_A77A_482D_897F_55BCEE7E5329_.wvu.PrintTitles" localSheetId="8" hidden="1">'g. Construction'!$8:$8</definedName>
    <definedName name="Z_7A22A0F3_26C2_4F41_A45F_3AA4AB522C13_.wvu.PrintArea" localSheetId="2" hidden="1">'a. Personnel'!$A$1:$N$183</definedName>
    <definedName name="Z_7A22A0F3_26C2_4F41_A45F_3AA4AB522C13_.wvu.PrintArea" localSheetId="11" hidden="1">'Cost Share'!$A$1:$H$30</definedName>
    <definedName name="Z_7A22A0F3_26C2_4F41_A45F_3AA4AB522C13_.wvu.PrintArea" localSheetId="7" hidden="1">'f. Contractual'!$A$1:$F$53</definedName>
    <definedName name="Z_7A22A0F3_26C2_4F41_A45F_3AA4AB522C13_.wvu.PrintArea" localSheetId="8" hidden="1">'g. Construction'!$A$1:$D$37</definedName>
    <definedName name="Z_7A22A0F3_26C2_4F41_A45F_3AA4AB522C13_.wvu.PrintArea" localSheetId="9" hidden="1">'h. Other'!$A$1:$E$81</definedName>
    <definedName name="Z_7A22A0F3_26C2_4F41_A45F_3AA4AB522C13_.wvu.PrintArea" localSheetId="0" hidden="1">'Instructions and Summary'!$A$1:$G$27</definedName>
    <definedName name="Z_7A22A0F3_26C2_4F41_A45F_3AA4AB522C13_.wvu.PrintTitles" localSheetId="2" hidden="1">'a. Personnel'!$6:$7</definedName>
    <definedName name="Z_7A22A0F3_26C2_4F41_A45F_3AA4AB522C13_.wvu.PrintTitles" localSheetId="4" hidden="1">'c. Travel'!$5:$5</definedName>
    <definedName name="Z_7A22A0F3_26C2_4F41_A45F_3AA4AB522C13_.wvu.PrintTitles" localSheetId="11" hidden="1">'Cost Share'!$5:$5</definedName>
    <definedName name="Z_7A22A0F3_26C2_4F41_A45F_3AA4AB522C13_.wvu.PrintTitles" localSheetId="5" hidden="1">'d. Equipment'!$5:$5</definedName>
    <definedName name="Z_7A22A0F3_26C2_4F41_A45F_3AA4AB522C13_.wvu.PrintTitles" localSheetId="6" hidden="1">'e. Supplies'!$5:$5</definedName>
    <definedName name="Z_7A22A0F3_26C2_4F41_A45F_3AA4AB522C13_.wvu.PrintTitles" localSheetId="8" hidden="1">'g. Construction'!$8:$8</definedName>
  </definedNames>
  <calcPr calcId="152511"/>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workbook>
</file>

<file path=xl/calcChain.xml><?xml version="1.0" encoding="utf-8"?>
<calcChain xmlns="http://schemas.openxmlformats.org/spreadsheetml/2006/main">
  <c r="F1" i="11" l="1"/>
  <c r="C1" i="11" l="1"/>
  <c r="G38" i="3" l="1"/>
  <c r="G37" i="3"/>
  <c r="G36" i="3"/>
  <c r="F38" i="3"/>
  <c r="F37" i="3"/>
  <c r="F36" i="3"/>
  <c r="E38" i="3"/>
  <c r="E37" i="3"/>
  <c r="E36" i="3"/>
  <c r="D23" i="1"/>
  <c r="D22" i="1"/>
  <c r="D21" i="1"/>
  <c r="D19" i="1"/>
  <c r="D18" i="1"/>
  <c r="D17" i="1"/>
  <c r="D15" i="1"/>
  <c r="D14" i="1"/>
  <c r="D13" i="1"/>
  <c r="D12" i="1"/>
  <c r="D11" i="1"/>
  <c r="C23" i="1"/>
  <c r="C22" i="1"/>
  <c r="C21" i="1"/>
  <c r="C19" i="1"/>
  <c r="C18" i="1"/>
  <c r="C17" i="1"/>
  <c r="C15" i="1"/>
  <c r="C14" i="1"/>
  <c r="C13" i="1"/>
  <c r="C12" i="1"/>
  <c r="C11" i="1"/>
  <c r="E14" i="4"/>
  <c r="E15" i="4"/>
  <c r="E12" i="4"/>
  <c r="E180" i="4"/>
  <c r="B11" i="1"/>
  <c r="B12" i="1"/>
  <c r="G9" i="6"/>
  <c r="G27" i="6"/>
  <c r="G48" i="6"/>
  <c r="B13" i="1"/>
  <c r="D8" i="7"/>
  <c r="D56" i="7"/>
  <c r="B14" i="1"/>
  <c r="B24" i="1"/>
  <c r="B23" i="1"/>
  <c r="B22" i="1"/>
  <c r="B21" i="1"/>
  <c r="B20" i="1"/>
  <c r="B19" i="1"/>
  <c r="B18" i="1"/>
  <c r="B17" i="1"/>
  <c r="B15" i="1"/>
  <c r="D16" i="3"/>
  <c r="D17" i="3"/>
  <c r="D18" i="3"/>
  <c r="D19" i="3"/>
  <c r="D20" i="3"/>
  <c r="D21" i="3"/>
  <c r="D22" i="3"/>
  <c r="D23" i="3"/>
  <c r="D24" i="3"/>
  <c r="D25" i="3"/>
  <c r="D26" i="3"/>
  <c r="F8" i="3"/>
  <c r="H8" i="3"/>
  <c r="G10" i="3"/>
  <c r="G9" i="3"/>
  <c r="G8" i="3"/>
  <c r="F16" i="3"/>
  <c r="F17" i="3"/>
  <c r="F18" i="3"/>
  <c r="F19" i="3"/>
  <c r="F20" i="3"/>
  <c r="D20" i="1"/>
  <c r="F21" i="3"/>
  <c r="F22" i="3"/>
  <c r="F23" i="3"/>
  <c r="F24" i="3"/>
  <c r="F25" i="3"/>
  <c r="F26" i="3"/>
  <c r="F10" i="3"/>
  <c r="E16" i="3"/>
  <c r="E17" i="3"/>
  <c r="E18" i="3"/>
  <c r="E19" i="3"/>
  <c r="E20" i="3"/>
  <c r="C20" i="1"/>
  <c r="E21" i="3"/>
  <c r="E22" i="3"/>
  <c r="E23" i="3"/>
  <c r="E24" i="3"/>
  <c r="E25" i="3"/>
  <c r="E26" i="3"/>
  <c r="F9" i="3"/>
  <c r="G12" i="3"/>
  <c r="F42" i="9"/>
  <c r="D42" i="7"/>
  <c r="D41" i="7"/>
  <c r="D40" i="7"/>
  <c r="D39" i="7"/>
  <c r="D38" i="7"/>
  <c r="D37" i="7"/>
  <c r="D36" i="7"/>
  <c r="D35" i="7"/>
  <c r="D34" i="7"/>
  <c r="D33" i="7"/>
  <c r="D32" i="7"/>
  <c r="D31" i="7"/>
  <c r="D12" i="8"/>
  <c r="D11" i="8"/>
  <c r="D142" i="8"/>
  <c r="D162" i="8"/>
  <c r="D161" i="8"/>
  <c r="D160" i="8"/>
  <c r="F25" i="13"/>
  <c r="E25" i="13"/>
  <c r="J16" i="11"/>
  <c r="J15" i="11"/>
  <c r="J14" i="11"/>
  <c r="J5" i="11"/>
  <c r="J6" i="11"/>
  <c r="J7" i="11"/>
  <c r="J8" i="11"/>
  <c r="J9" i="11"/>
  <c r="J10" i="11"/>
  <c r="J11" i="11"/>
  <c r="J4" i="11"/>
  <c r="L20" i="4"/>
  <c r="K20" i="4"/>
  <c r="H20" i="4"/>
  <c r="E20" i="4"/>
  <c r="L167" i="4"/>
  <c r="K167" i="4"/>
  <c r="H167" i="4"/>
  <c r="E167" i="4"/>
  <c r="M20" i="4"/>
  <c r="M167" i="4"/>
  <c r="B90" i="11"/>
  <c r="B67" i="11"/>
  <c r="B44" i="11"/>
  <c r="B92" i="11"/>
  <c r="J12" i="11"/>
  <c r="A10" i="12"/>
  <c r="A11" i="5"/>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14" i="7"/>
  <c r="D15" i="7"/>
  <c r="D16" i="7"/>
  <c r="D17" i="7"/>
  <c r="D18" i="7"/>
  <c r="D19" i="7"/>
  <c r="D20" i="7"/>
  <c r="D21" i="7"/>
  <c r="D22" i="7"/>
  <c r="D23" i="7"/>
  <c r="D24" i="7"/>
  <c r="D25" i="7"/>
  <c r="D26" i="7"/>
  <c r="D27" i="7"/>
  <c r="D28" i="7"/>
  <c r="D29" i="7"/>
  <c r="D30" i="7"/>
  <c r="D1" i="13"/>
  <c r="D1" i="8"/>
  <c r="D1" i="7"/>
  <c r="E1" i="6"/>
  <c r="F1" i="5"/>
  <c r="F1" i="4"/>
  <c r="E1" i="12"/>
  <c r="C1" i="10"/>
  <c r="F1" i="9"/>
  <c r="C1" i="9"/>
  <c r="C1" i="3"/>
  <c r="L1" i="4"/>
  <c r="L161" i="4"/>
  <c r="L162" i="4"/>
  <c r="L163" i="4"/>
  <c r="L164" i="4"/>
  <c r="L165" i="4"/>
  <c r="L166" i="4"/>
  <c r="L168" i="4"/>
  <c r="L169" i="4"/>
  <c r="L170" i="4"/>
  <c r="L171" i="4"/>
  <c r="L172" i="4"/>
  <c r="L173" i="4"/>
  <c r="L174" i="4"/>
  <c r="L175" i="4"/>
  <c r="L176" i="4"/>
  <c r="L177" i="4"/>
  <c r="L178" i="4"/>
  <c r="L179" i="4"/>
  <c r="L160" i="4"/>
  <c r="L140" i="4"/>
  <c r="L141" i="4"/>
  <c r="L142" i="4"/>
  <c r="L143" i="4"/>
  <c r="L144" i="4"/>
  <c r="L145" i="4"/>
  <c r="L146" i="4"/>
  <c r="L147" i="4"/>
  <c r="L148" i="4"/>
  <c r="L149" i="4"/>
  <c r="L150" i="4"/>
  <c r="L151" i="4"/>
  <c r="L152" i="4"/>
  <c r="L153" i="4"/>
  <c r="L154" i="4"/>
  <c r="L155" i="4"/>
  <c r="L156" i="4"/>
  <c r="L157" i="4"/>
  <c r="L158" i="4"/>
  <c r="L139" i="4"/>
  <c r="L119" i="4"/>
  <c r="L120" i="4"/>
  <c r="L121" i="4"/>
  <c r="L122" i="4"/>
  <c r="L123" i="4"/>
  <c r="L124" i="4"/>
  <c r="L125" i="4"/>
  <c r="L126" i="4"/>
  <c r="L127" i="4"/>
  <c r="L128" i="4"/>
  <c r="L129" i="4"/>
  <c r="L130" i="4"/>
  <c r="L131" i="4"/>
  <c r="L132" i="4"/>
  <c r="L133" i="4"/>
  <c r="L134" i="4"/>
  <c r="L135" i="4"/>
  <c r="L136" i="4"/>
  <c r="L137" i="4"/>
  <c r="L118" i="4"/>
  <c r="L98" i="4"/>
  <c r="L99" i="4"/>
  <c r="L100" i="4"/>
  <c r="L101" i="4"/>
  <c r="L102" i="4"/>
  <c r="L103" i="4"/>
  <c r="L104" i="4"/>
  <c r="L105" i="4"/>
  <c r="L106" i="4"/>
  <c r="L107" i="4"/>
  <c r="L108" i="4"/>
  <c r="L109" i="4"/>
  <c r="L110" i="4"/>
  <c r="L111" i="4"/>
  <c r="L112" i="4"/>
  <c r="L113" i="4"/>
  <c r="L114" i="4"/>
  <c r="L115" i="4"/>
  <c r="L116" i="4"/>
  <c r="L97" i="4"/>
  <c r="L77" i="4"/>
  <c r="L78" i="4"/>
  <c r="L79" i="4"/>
  <c r="L80" i="4"/>
  <c r="L81" i="4"/>
  <c r="L82" i="4"/>
  <c r="L83" i="4"/>
  <c r="L84" i="4"/>
  <c r="L85" i="4"/>
  <c r="L86" i="4"/>
  <c r="L87" i="4"/>
  <c r="L88" i="4"/>
  <c r="L89" i="4"/>
  <c r="L90" i="4"/>
  <c r="L91" i="4"/>
  <c r="L92" i="4"/>
  <c r="L93" i="4"/>
  <c r="L94" i="4"/>
  <c r="L95" i="4"/>
  <c r="L76" i="4"/>
  <c r="L56" i="4"/>
  <c r="L57" i="4"/>
  <c r="L58" i="4"/>
  <c r="L59" i="4"/>
  <c r="L60" i="4"/>
  <c r="L61" i="4"/>
  <c r="L62" i="4"/>
  <c r="L63" i="4"/>
  <c r="L64" i="4"/>
  <c r="L65" i="4"/>
  <c r="L66" i="4"/>
  <c r="L67" i="4"/>
  <c r="L68" i="4"/>
  <c r="L69" i="4"/>
  <c r="L70" i="4"/>
  <c r="L71" i="4"/>
  <c r="L72" i="4"/>
  <c r="L73" i="4"/>
  <c r="L74" i="4"/>
  <c r="L55" i="4"/>
  <c r="L35" i="4"/>
  <c r="L36" i="4"/>
  <c r="L37" i="4"/>
  <c r="L38" i="4"/>
  <c r="L39" i="4"/>
  <c r="L40" i="4"/>
  <c r="L41" i="4"/>
  <c r="L42" i="4"/>
  <c r="L43" i="4"/>
  <c r="L44" i="4"/>
  <c r="L45" i="4"/>
  <c r="L46" i="4"/>
  <c r="L47" i="4"/>
  <c r="L48" i="4"/>
  <c r="L49" i="4"/>
  <c r="L50" i="4"/>
  <c r="L51" i="4"/>
  <c r="L52" i="4"/>
  <c r="L53" i="4"/>
  <c r="L34" i="4"/>
  <c r="L14" i="4"/>
  <c r="L15" i="4"/>
  <c r="L16" i="4"/>
  <c r="L17" i="4"/>
  <c r="L18" i="4"/>
  <c r="L19" i="4"/>
  <c r="L21" i="4"/>
  <c r="L22" i="4"/>
  <c r="L23" i="4"/>
  <c r="L24" i="4"/>
  <c r="L25" i="4"/>
  <c r="L26" i="4"/>
  <c r="L27" i="4"/>
  <c r="L28" i="4"/>
  <c r="L29" i="4"/>
  <c r="L30" i="4"/>
  <c r="L31" i="4"/>
  <c r="L32" i="4"/>
  <c r="L13"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6" i="4"/>
  <c r="H166" i="4"/>
  <c r="E166" i="4"/>
  <c r="K165" i="4"/>
  <c r="H165" i="4"/>
  <c r="E165" i="4"/>
  <c r="K164" i="4"/>
  <c r="H164" i="4"/>
  <c r="E164" i="4"/>
  <c r="K163" i="4"/>
  <c r="H163" i="4"/>
  <c r="E163" i="4"/>
  <c r="K162" i="4"/>
  <c r="H162" i="4"/>
  <c r="E162" i="4"/>
  <c r="K161" i="4"/>
  <c r="H161" i="4"/>
  <c r="E161" i="4"/>
  <c r="K160" i="4"/>
  <c r="H160" i="4"/>
  <c r="E160" i="4"/>
  <c r="I159" i="4"/>
  <c r="F159" i="4"/>
  <c r="C159" i="4"/>
  <c r="K158" i="4"/>
  <c r="H158" i="4"/>
  <c r="E158" i="4"/>
  <c r="M158" i="4"/>
  <c r="K157" i="4"/>
  <c r="H157" i="4"/>
  <c r="E157" i="4"/>
  <c r="K156" i="4"/>
  <c r="H156" i="4"/>
  <c r="E156" i="4"/>
  <c r="K155" i="4"/>
  <c r="H155" i="4"/>
  <c r="E155" i="4"/>
  <c r="K154" i="4"/>
  <c r="H154" i="4"/>
  <c r="E154" i="4"/>
  <c r="M154" i="4"/>
  <c r="K153" i="4"/>
  <c r="H153" i="4"/>
  <c r="E153" i="4"/>
  <c r="K152" i="4"/>
  <c r="H152" i="4"/>
  <c r="E152" i="4"/>
  <c r="K151" i="4"/>
  <c r="H151" i="4"/>
  <c r="E151" i="4"/>
  <c r="K150" i="4"/>
  <c r="H150" i="4"/>
  <c r="E150" i="4"/>
  <c r="M150" i="4"/>
  <c r="K149" i="4"/>
  <c r="H149" i="4"/>
  <c r="E149" i="4"/>
  <c r="K148" i="4"/>
  <c r="H148" i="4"/>
  <c r="E148" i="4"/>
  <c r="K147" i="4"/>
  <c r="H147" i="4"/>
  <c r="E147" i="4"/>
  <c r="K146" i="4"/>
  <c r="H146" i="4"/>
  <c r="E146" i="4"/>
  <c r="M146" i="4"/>
  <c r="K145" i="4"/>
  <c r="H145" i="4"/>
  <c r="E145" i="4"/>
  <c r="K144" i="4"/>
  <c r="H144" i="4"/>
  <c r="E144" i="4"/>
  <c r="K143" i="4"/>
  <c r="H143" i="4"/>
  <c r="E143" i="4"/>
  <c r="K142" i="4"/>
  <c r="H142" i="4"/>
  <c r="E142" i="4"/>
  <c r="M142" i="4"/>
  <c r="K141" i="4"/>
  <c r="H141" i="4"/>
  <c r="E141" i="4"/>
  <c r="K140" i="4"/>
  <c r="H140" i="4"/>
  <c r="E140" i="4"/>
  <c r="K139" i="4"/>
  <c r="H139" i="4"/>
  <c r="E139" i="4"/>
  <c r="I138" i="4"/>
  <c r="F138" i="4"/>
  <c r="C138" i="4"/>
  <c r="L138" i="4"/>
  <c r="K137" i="4"/>
  <c r="H137" i="4"/>
  <c r="E137" i="4"/>
  <c r="K136" i="4"/>
  <c r="H136" i="4"/>
  <c r="E136" i="4"/>
  <c r="K135" i="4"/>
  <c r="H135" i="4"/>
  <c r="E135" i="4"/>
  <c r="K134" i="4"/>
  <c r="H134" i="4"/>
  <c r="E134" i="4"/>
  <c r="M134" i="4"/>
  <c r="K133" i="4"/>
  <c r="H133" i="4"/>
  <c r="E133" i="4"/>
  <c r="K132" i="4"/>
  <c r="H132" i="4"/>
  <c r="E132" i="4"/>
  <c r="K131" i="4"/>
  <c r="H131" i="4"/>
  <c r="E131" i="4"/>
  <c r="K130" i="4"/>
  <c r="H130" i="4"/>
  <c r="E130" i="4"/>
  <c r="M130" i="4"/>
  <c r="K129" i="4"/>
  <c r="H129" i="4"/>
  <c r="E129" i="4"/>
  <c r="K128" i="4"/>
  <c r="H128" i="4"/>
  <c r="E128" i="4"/>
  <c r="K127" i="4"/>
  <c r="H127" i="4"/>
  <c r="E127" i="4"/>
  <c r="K126" i="4"/>
  <c r="H126" i="4"/>
  <c r="E126" i="4"/>
  <c r="M126" i="4"/>
  <c r="K125" i="4"/>
  <c r="H125" i="4"/>
  <c r="E125" i="4"/>
  <c r="K124" i="4"/>
  <c r="H124" i="4"/>
  <c r="E124" i="4"/>
  <c r="K123" i="4"/>
  <c r="H123" i="4"/>
  <c r="E123" i="4"/>
  <c r="K122" i="4"/>
  <c r="H122" i="4"/>
  <c r="E122" i="4"/>
  <c r="K121" i="4"/>
  <c r="H121" i="4"/>
  <c r="E121" i="4"/>
  <c r="K120" i="4"/>
  <c r="H120" i="4"/>
  <c r="E120" i="4"/>
  <c r="K119" i="4"/>
  <c r="H119" i="4"/>
  <c r="E119" i="4"/>
  <c r="K118" i="4"/>
  <c r="H118" i="4"/>
  <c r="E118" i="4"/>
  <c r="I117" i="4"/>
  <c r="F117" i="4"/>
  <c r="C117" i="4"/>
  <c r="K116" i="4"/>
  <c r="H116" i="4"/>
  <c r="E116" i="4"/>
  <c r="K115" i="4"/>
  <c r="H115" i="4"/>
  <c r="E115" i="4"/>
  <c r="K114" i="4"/>
  <c r="H114" i="4"/>
  <c r="E114" i="4"/>
  <c r="K113" i="4"/>
  <c r="H113" i="4"/>
  <c r="E113" i="4"/>
  <c r="K112" i="4"/>
  <c r="H112" i="4"/>
  <c r="E112" i="4"/>
  <c r="K111" i="4"/>
  <c r="H111" i="4"/>
  <c r="E111" i="4"/>
  <c r="K110" i="4"/>
  <c r="H110" i="4"/>
  <c r="E110" i="4"/>
  <c r="K109" i="4"/>
  <c r="H109" i="4"/>
  <c r="E109" i="4"/>
  <c r="K108" i="4"/>
  <c r="H108" i="4"/>
  <c r="E108" i="4"/>
  <c r="K107" i="4"/>
  <c r="H107" i="4"/>
  <c r="E107" i="4"/>
  <c r="K106" i="4"/>
  <c r="H106" i="4"/>
  <c r="E106" i="4"/>
  <c r="K105" i="4"/>
  <c r="H105" i="4"/>
  <c r="E105" i="4"/>
  <c r="K104" i="4"/>
  <c r="H104" i="4"/>
  <c r="E104" i="4"/>
  <c r="K103" i="4"/>
  <c r="H103" i="4"/>
  <c r="E103" i="4"/>
  <c r="K102" i="4"/>
  <c r="H102" i="4"/>
  <c r="E102" i="4"/>
  <c r="K101" i="4"/>
  <c r="H101" i="4"/>
  <c r="E101" i="4"/>
  <c r="K100" i="4"/>
  <c r="H100" i="4"/>
  <c r="E100" i="4"/>
  <c r="K99" i="4"/>
  <c r="H99" i="4"/>
  <c r="E99" i="4"/>
  <c r="K98" i="4"/>
  <c r="H98" i="4"/>
  <c r="E98" i="4"/>
  <c r="K97" i="4"/>
  <c r="H97" i="4"/>
  <c r="E97" i="4"/>
  <c r="I96" i="4"/>
  <c r="F96" i="4"/>
  <c r="C96" i="4"/>
  <c r="K95" i="4"/>
  <c r="H95" i="4"/>
  <c r="E95" i="4"/>
  <c r="K94" i="4"/>
  <c r="H94" i="4"/>
  <c r="E94" i="4"/>
  <c r="K93" i="4"/>
  <c r="H93" i="4"/>
  <c r="E93" i="4"/>
  <c r="K92" i="4"/>
  <c r="H92" i="4"/>
  <c r="E92" i="4"/>
  <c r="K91" i="4"/>
  <c r="H91" i="4"/>
  <c r="E91" i="4"/>
  <c r="K90" i="4"/>
  <c r="H90" i="4"/>
  <c r="E90" i="4"/>
  <c r="K89" i="4"/>
  <c r="H89" i="4"/>
  <c r="E89" i="4"/>
  <c r="K88" i="4"/>
  <c r="H88" i="4"/>
  <c r="E88" i="4"/>
  <c r="K87" i="4"/>
  <c r="H87" i="4"/>
  <c r="E87" i="4"/>
  <c r="K86" i="4"/>
  <c r="H86" i="4"/>
  <c r="E86" i="4"/>
  <c r="K85" i="4"/>
  <c r="H85" i="4"/>
  <c r="E85" i="4"/>
  <c r="K84" i="4"/>
  <c r="H84" i="4"/>
  <c r="E84" i="4"/>
  <c r="K83" i="4"/>
  <c r="H83" i="4"/>
  <c r="E83" i="4"/>
  <c r="K82" i="4"/>
  <c r="H82" i="4"/>
  <c r="E82" i="4"/>
  <c r="K81" i="4"/>
  <c r="H81" i="4"/>
  <c r="E81" i="4"/>
  <c r="K80" i="4"/>
  <c r="H80" i="4"/>
  <c r="E80" i="4"/>
  <c r="K79" i="4"/>
  <c r="H79" i="4"/>
  <c r="E79" i="4"/>
  <c r="K78" i="4"/>
  <c r="H78" i="4"/>
  <c r="E78" i="4"/>
  <c r="K77" i="4"/>
  <c r="H77" i="4"/>
  <c r="E77" i="4"/>
  <c r="K76" i="4"/>
  <c r="H76" i="4"/>
  <c r="E76" i="4"/>
  <c r="I75" i="4"/>
  <c r="F75" i="4"/>
  <c r="C75" i="4"/>
  <c r="K74" i="4"/>
  <c r="H74" i="4"/>
  <c r="E74" i="4"/>
  <c r="K73" i="4"/>
  <c r="H73" i="4"/>
  <c r="E73" i="4"/>
  <c r="K72" i="4"/>
  <c r="H72" i="4"/>
  <c r="E72" i="4"/>
  <c r="K71" i="4"/>
  <c r="H71" i="4"/>
  <c r="E71" i="4"/>
  <c r="K70" i="4"/>
  <c r="H70" i="4"/>
  <c r="E70" i="4"/>
  <c r="K69" i="4"/>
  <c r="H69" i="4"/>
  <c r="E69" i="4"/>
  <c r="K68" i="4"/>
  <c r="H68" i="4"/>
  <c r="E68" i="4"/>
  <c r="K67" i="4"/>
  <c r="H67" i="4"/>
  <c r="E67" i="4"/>
  <c r="K66" i="4"/>
  <c r="H66" i="4"/>
  <c r="E66" i="4"/>
  <c r="K65" i="4"/>
  <c r="H65" i="4"/>
  <c r="E65" i="4"/>
  <c r="K64" i="4"/>
  <c r="H64" i="4"/>
  <c r="E64" i="4"/>
  <c r="K63" i="4"/>
  <c r="H63" i="4"/>
  <c r="E63" i="4"/>
  <c r="K62" i="4"/>
  <c r="H62" i="4"/>
  <c r="E62" i="4"/>
  <c r="K61" i="4"/>
  <c r="H61" i="4"/>
  <c r="E61" i="4"/>
  <c r="K60" i="4"/>
  <c r="H60" i="4"/>
  <c r="E60" i="4"/>
  <c r="K59" i="4"/>
  <c r="H59" i="4"/>
  <c r="E59" i="4"/>
  <c r="K58" i="4"/>
  <c r="H58" i="4"/>
  <c r="E58" i="4"/>
  <c r="K57" i="4"/>
  <c r="H57" i="4"/>
  <c r="E57" i="4"/>
  <c r="K56" i="4"/>
  <c r="H56" i="4"/>
  <c r="E56" i="4"/>
  <c r="K55" i="4"/>
  <c r="H55" i="4"/>
  <c r="E55" i="4"/>
  <c r="I54" i="4"/>
  <c r="F54" i="4"/>
  <c r="C54" i="4"/>
  <c r="K53" i="4"/>
  <c r="H53" i="4"/>
  <c r="E53" i="4"/>
  <c r="K52" i="4"/>
  <c r="H52" i="4"/>
  <c r="E52" i="4"/>
  <c r="K51" i="4"/>
  <c r="H51" i="4"/>
  <c r="E51" i="4"/>
  <c r="K50" i="4"/>
  <c r="H50" i="4"/>
  <c r="E50" i="4"/>
  <c r="K49" i="4"/>
  <c r="H49" i="4"/>
  <c r="E49" i="4"/>
  <c r="K48" i="4"/>
  <c r="H48" i="4"/>
  <c r="E48" i="4"/>
  <c r="K47" i="4"/>
  <c r="H47" i="4"/>
  <c r="E47" i="4"/>
  <c r="K46" i="4"/>
  <c r="H46" i="4"/>
  <c r="E46" i="4"/>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I33" i="4"/>
  <c r="F33" i="4"/>
  <c r="C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19" i="4"/>
  <c r="H19" i="4"/>
  <c r="E19" i="4"/>
  <c r="K18" i="4"/>
  <c r="H18" i="4"/>
  <c r="E18" i="4"/>
  <c r="K17" i="4"/>
  <c r="H17" i="4"/>
  <c r="E17" i="4"/>
  <c r="K16" i="4"/>
  <c r="H16" i="4"/>
  <c r="E16" i="4"/>
  <c r="K15" i="4"/>
  <c r="H15" i="4"/>
  <c r="K14" i="4"/>
  <c r="H14" i="4"/>
  <c r="K13" i="4"/>
  <c r="H13" i="4"/>
  <c r="E13" i="4"/>
  <c r="I12" i="4"/>
  <c r="F12" i="4"/>
  <c r="C12" i="4"/>
  <c r="L11" i="4"/>
  <c r="K11" i="4"/>
  <c r="H11" i="4"/>
  <c r="E11" i="4"/>
  <c r="L10" i="4"/>
  <c r="K10" i="4"/>
  <c r="H10" i="4"/>
  <c r="E10" i="4"/>
  <c r="L9" i="4"/>
  <c r="K9" i="4"/>
  <c r="K8" i="4"/>
  <c r="H9" i="4"/>
  <c r="H8" i="4"/>
  <c r="E9" i="4"/>
  <c r="I8" i="4"/>
  <c r="F8" i="4"/>
  <c r="C8" i="4"/>
  <c r="E117" i="4"/>
  <c r="H117" i="4"/>
  <c r="K159" i="4"/>
  <c r="L96" i="4"/>
  <c r="K117" i="4"/>
  <c r="M124" i="4"/>
  <c r="M128" i="4"/>
  <c r="M132" i="4"/>
  <c r="M136" i="4"/>
  <c r="M140" i="4"/>
  <c r="M144" i="4"/>
  <c r="M148" i="4"/>
  <c r="M152" i="4"/>
  <c r="M156" i="4"/>
  <c r="M13" i="4"/>
  <c r="K12" i="4"/>
  <c r="H12" i="4"/>
  <c r="M17" i="4"/>
  <c r="M19" i="4"/>
  <c r="M22" i="4"/>
  <c r="M26" i="4"/>
  <c r="M28" i="4"/>
  <c r="M30" i="4"/>
  <c r="M32" i="4"/>
  <c r="M34" i="4"/>
  <c r="K33" i="4"/>
  <c r="H33" i="4"/>
  <c r="M36" i="4"/>
  <c r="M38" i="4"/>
  <c r="M40" i="4"/>
  <c r="M42" i="4"/>
  <c r="M44" i="4"/>
  <c r="M46" i="4"/>
  <c r="M48" i="4"/>
  <c r="E96" i="4"/>
  <c r="K96" i="4"/>
  <c r="H96" i="4"/>
  <c r="L117" i="4"/>
  <c r="H159" i="4"/>
  <c r="M162" i="4"/>
  <c r="M164" i="4"/>
  <c r="M166" i="4"/>
  <c r="M169" i="4"/>
  <c r="M171" i="4"/>
  <c r="M173" i="4"/>
  <c r="M175" i="4"/>
  <c r="M177" i="4"/>
  <c r="M179" i="4"/>
  <c r="M50" i="4"/>
  <c r="M52" i="4"/>
  <c r="L54" i="4"/>
  <c r="M56" i="4"/>
  <c r="M58" i="4"/>
  <c r="M60" i="4"/>
  <c r="M62" i="4"/>
  <c r="M64" i="4"/>
  <c r="M66" i="4"/>
  <c r="M68" i="4"/>
  <c r="M70" i="4"/>
  <c r="M72" i="4"/>
  <c r="M74" i="4"/>
  <c r="M76" i="4"/>
  <c r="K75" i="4"/>
  <c r="H75" i="4"/>
  <c r="M78" i="4"/>
  <c r="M80" i="4"/>
  <c r="M82" i="4"/>
  <c r="M84" i="4"/>
  <c r="M86" i="4"/>
  <c r="M87" i="4"/>
  <c r="M89" i="4"/>
  <c r="M91" i="4"/>
  <c r="M93" i="4"/>
  <c r="M95" i="4"/>
  <c r="M98" i="4"/>
  <c r="M100" i="4"/>
  <c r="M102" i="4"/>
  <c r="M104" i="4"/>
  <c r="M106" i="4"/>
  <c r="M108" i="4"/>
  <c r="M110" i="4"/>
  <c r="M112" i="4"/>
  <c r="M114" i="4"/>
  <c r="M116" i="4"/>
  <c r="M119" i="4"/>
  <c r="M121" i="4"/>
  <c r="L8" i="4"/>
  <c r="M9" i="4"/>
  <c r="M10" i="4"/>
  <c r="M11" i="4"/>
  <c r="C180" i="4"/>
  <c r="M14" i="4"/>
  <c r="M16" i="4"/>
  <c r="M18" i="4"/>
  <c r="M21" i="4"/>
  <c r="M23" i="4"/>
  <c r="M24" i="4"/>
  <c r="M25" i="4"/>
  <c r="M29" i="4"/>
  <c r="M31" i="4"/>
  <c r="L33" i="4"/>
  <c r="M35" i="4"/>
  <c r="M37" i="4"/>
  <c r="M39" i="4"/>
  <c r="M41" i="4"/>
  <c r="M43" i="4"/>
  <c r="M45" i="4"/>
  <c r="M47" i="4"/>
  <c r="M49" i="4"/>
  <c r="M51" i="4"/>
  <c r="M53" i="4"/>
  <c r="M55" i="4"/>
  <c r="K54" i="4"/>
  <c r="H54" i="4"/>
  <c r="M57" i="4"/>
  <c r="M59" i="4"/>
  <c r="M61" i="4"/>
  <c r="M63" i="4"/>
  <c r="M65" i="4"/>
  <c r="M67" i="4"/>
  <c r="M69" i="4"/>
  <c r="M71" i="4"/>
  <c r="M73" i="4"/>
  <c r="L75" i="4"/>
  <c r="M83" i="4"/>
  <c r="M85" i="4"/>
  <c r="M88" i="4"/>
  <c r="M90" i="4"/>
  <c r="M92" i="4"/>
  <c r="M94" i="4"/>
  <c r="M97" i="4"/>
  <c r="M118" i="4"/>
  <c r="M27" i="4"/>
  <c r="E8" i="4"/>
  <c r="M8" i="4"/>
  <c r="F180" i="4"/>
  <c r="I180" i="4"/>
  <c r="M15" i="4"/>
  <c r="E33" i="4"/>
  <c r="M33" i="4"/>
  <c r="E54" i="4"/>
  <c r="E75" i="4"/>
  <c r="M75" i="4"/>
  <c r="M77" i="4"/>
  <c r="M79" i="4"/>
  <c r="M81" i="4"/>
  <c r="M99" i="4"/>
  <c r="M101" i="4"/>
  <c r="M103" i="4"/>
  <c r="M105" i="4"/>
  <c r="M107" i="4"/>
  <c r="M109" i="4"/>
  <c r="M111" i="4"/>
  <c r="M113" i="4"/>
  <c r="M115" i="4"/>
  <c r="M120" i="4"/>
  <c r="M122" i="4"/>
  <c r="M123" i="4"/>
  <c r="M125" i="4"/>
  <c r="M127" i="4"/>
  <c r="M129" i="4"/>
  <c r="M131" i="4"/>
  <c r="M133" i="4"/>
  <c r="M135" i="4"/>
  <c r="M137" i="4"/>
  <c r="E138" i="4"/>
  <c r="M139" i="4"/>
  <c r="K138" i="4"/>
  <c r="H138" i="4"/>
  <c r="M141" i="4"/>
  <c r="M143" i="4"/>
  <c r="M145" i="4"/>
  <c r="M147" i="4"/>
  <c r="M149" i="4"/>
  <c r="M151" i="4"/>
  <c r="M153" i="4"/>
  <c r="M155" i="4"/>
  <c r="M157" i="4"/>
  <c r="L159" i="4"/>
  <c r="M161" i="4"/>
  <c r="M163" i="4"/>
  <c r="M165" i="4"/>
  <c r="M168" i="4"/>
  <c r="M170" i="4"/>
  <c r="M172" i="4"/>
  <c r="M174" i="4"/>
  <c r="M176" i="4"/>
  <c r="M178" i="4"/>
  <c r="E159" i="4"/>
  <c r="M159" i="4"/>
  <c r="M160" i="4"/>
  <c r="L12" i="4"/>
  <c r="H180" i="4"/>
  <c r="K180" i="4"/>
  <c r="M117" i="4"/>
  <c r="M96" i="4"/>
  <c r="M54" i="4"/>
  <c r="M12" i="4"/>
  <c r="L180" i="4"/>
  <c r="M180" i="4"/>
  <c r="M138" i="4"/>
  <c r="F1" i="8"/>
  <c r="F1" i="7"/>
  <c r="H1" i="6"/>
  <c r="I1" i="5"/>
  <c r="D1" i="10"/>
  <c r="F1" i="13"/>
  <c r="H1" i="12"/>
  <c r="G25" i="13"/>
  <c r="F43" i="9"/>
  <c r="F44" i="9"/>
  <c r="F45" i="9"/>
  <c r="M14" i="13"/>
  <c r="M15" i="13"/>
  <c r="M13" i="13"/>
  <c r="L14" i="13"/>
  <c r="L15" i="13"/>
  <c r="L13" i="13"/>
  <c r="K14" i="13"/>
  <c r="K15" i="13"/>
  <c r="K13" i="13"/>
  <c r="F41" i="9"/>
  <c r="H9" i="13"/>
  <c r="H10" i="13"/>
  <c r="H11" i="13"/>
  <c r="H12" i="13"/>
  <c r="H13" i="13"/>
  <c r="H14" i="13"/>
  <c r="H15" i="13"/>
  <c r="H16" i="13"/>
  <c r="H17" i="13"/>
  <c r="H18" i="13"/>
  <c r="D168" i="8"/>
  <c r="D169" i="8"/>
  <c r="D170" i="8"/>
  <c r="D171" i="8"/>
  <c r="D172" i="8"/>
  <c r="D173" i="8"/>
  <c r="D174" i="8"/>
  <c r="D175" i="8"/>
  <c r="D176" i="8"/>
  <c r="D100" i="8"/>
  <c r="D101" i="8"/>
  <c r="D102" i="8"/>
  <c r="D103" i="8"/>
  <c r="D104" i="8"/>
  <c r="D105" i="8"/>
  <c r="D106" i="8"/>
  <c r="D107" i="8"/>
  <c r="D108" i="8"/>
  <c r="D109" i="8"/>
  <c r="D110" i="8"/>
  <c r="D18" i="8"/>
  <c r="D19" i="8"/>
  <c r="D20" i="8"/>
  <c r="D21" i="8"/>
  <c r="D22" i="8"/>
  <c r="D23" i="8"/>
  <c r="D24" i="8"/>
  <c r="D25" i="8"/>
  <c r="D26" i="8"/>
  <c r="D27" i="8"/>
  <c r="D28" i="8"/>
  <c r="D111" i="7"/>
  <c r="D112" i="7"/>
  <c r="D149" i="7"/>
  <c r="D150" i="7"/>
  <c r="D151" i="7"/>
  <c r="D152" i="7"/>
  <c r="D61" i="7"/>
  <c r="D90" i="7"/>
  <c r="D91" i="7"/>
  <c r="D92" i="7"/>
  <c r="D93" i="7"/>
  <c r="D94" i="7"/>
  <c r="D95" i="7"/>
  <c r="D96" i="7"/>
  <c r="D97" i="7"/>
  <c r="D98" i="7"/>
  <c r="D99" i="7"/>
  <c r="D100" i="7"/>
  <c r="D9" i="7"/>
  <c r="D10" i="7"/>
  <c r="D11" i="7"/>
  <c r="D12" i="7"/>
  <c r="D13" i="7"/>
  <c r="D43" i="7"/>
  <c r="D44" i="7"/>
  <c r="D45" i="7"/>
  <c r="D46" i="7"/>
  <c r="D47" i="7"/>
  <c r="G53" i="6"/>
  <c r="G54" i="6"/>
  <c r="G55" i="6"/>
  <c r="G56" i="6"/>
  <c r="G57" i="6"/>
  <c r="G58" i="6"/>
  <c r="G59" i="6"/>
  <c r="G60" i="6"/>
  <c r="G61" i="6"/>
  <c r="G62" i="6"/>
  <c r="G63" i="6"/>
  <c r="G64" i="6"/>
  <c r="G65" i="6"/>
  <c r="G66" i="6"/>
  <c r="G67" i="6"/>
  <c r="G73" i="6"/>
  <c r="G74" i="6"/>
  <c r="G75" i="6"/>
  <c r="G76" i="6"/>
  <c r="G77" i="6"/>
  <c r="G78" i="6"/>
  <c r="G79" i="6"/>
  <c r="G80" i="6"/>
  <c r="G81" i="6"/>
  <c r="G82" i="6"/>
  <c r="G83" i="6"/>
  <c r="G84" i="6"/>
  <c r="G85" i="6"/>
  <c r="G96" i="6"/>
  <c r="G97" i="6"/>
  <c r="G98" i="6"/>
  <c r="G99" i="6"/>
  <c r="G100" i="6"/>
  <c r="G101" i="6"/>
  <c r="G102" i="6"/>
  <c r="G103" i="6"/>
  <c r="G104" i="6"/>
  <c r="G105" i="6"/>
  <c r="G106" i="6"/>
  <c r="G107" i="6"/>
  <c r="G108" i="6"/>
  <c r="G109" i="6"/>
  <c r="G116" i="6"/>
  <c r="G117" i="6"/>
  <c r="G118" i="6"/>
  <c r="G119" i="6"/>
  <c r="G120" i="6"/>
  <c r="G121" i="6"/>
  <c r="G122" i="6"/>
  <c r="G123" i="6"/>
  <c r="G124" i="6"/>
  <c r="G125" i="6"/>
  <c r="G126" i="6"/>
  <c r="G127" i="6"/>
  <c r="G128" i="6"/>
  <c r="G30" i="6"/>
  <c r="G31" i="6"/>
  <c r="G32" i="6"/>
  <c r="G33" i="6"/>
  <c r="G34" i="6"/>
  <c r="G35" i="6"/>
  <c r="G36" i="6"/>
  <c r="G37" i="6"/>
  <c r="G38" i="6"/>
  <c r="G39" i="6"/>
  <c r="G40" i="6"/>
  <c r="G41" i="6"/>
  <c r="G42" i="6"/>
  <c r="G10" i="6"/>
  <c r="G11" i="6"/>
  <c r="G12" i="6"/>
  <c r="G13" i="6"/>
  <c r="G14" i="6"/>
  <c r="G15" i="6"/>
  <c r="G16" i="6"/>
  <c r="G17" i="6"/>
  <c r="G18" i="6"/>
  <c r="G19" i="6"/>
  <c r="G20" i="6"/>
  <c r="G21" i="6"/>
  <c r="D194" i="8"/>
  <c r="D195" i="8"/>
  <c r="D196" i="8"/>
  <c r="D197" i="8"/>
  <c r="D198" i="8"/>
  <c r="D199" i="8"/>
  <c r="D200" i="8"/>
  <c r="D201" i="8"/>
  <c r="D202" i="8"/>
  <c r="D203" i="8"/>
  <c r="D204" i="8"/>
  <c r="D205" i="8"/>
  <c r="D206" i="8"/>
  <c r="D207" i="8"/>
  <c r="D158" i="8"/>
  <c r="D159" i="8"/>
  <c r="D163" i="8"/>
  <c r="D164" i="8"/>
  <c r="D165" i="8"/>
  <c r="D166" i="8"/>
  <c r="D167" i="8"/>
  <c r="D177" i="8"/>
  <c r="D178" i="8"/>
  <c r="D179" i="8"/>
  <c r="D180" i="8"/>
  <c r="D181" i="8"/>
  <c r="D182" i="8"/>
  <c r="D183" i="8"/>
  <c r="D184" i="8"/>
  <c r="D185" i="8"/>
  <c r="D186" i="8"/>
  <c r="D187" i="8"/>
  <c r="D188" i="8"/>
  <c r="D189" i="8"/>
  <c r="D190" i="8"/>
  <c r="D191" i="8"/>
  <c r="D192" i="8"/>
  <c r="D193" i="8"/>
  <c r="D208" i="8"/>
  <c r="D209" i="8"/>
  <c r="D210" i="8"/>
  <c r="D211" i="8"/>
  <c r="D212" i="8"/>
  <c r="D213" i="8"/>
  <c r="D214" i="8"/>
  <c r="D215" i="8"/>
  <c r="D216" i="8"/>
  <c r="D217" i="8"/>
  <c r="D218" i="8"/>
  <c r="D219" i="8"/>
  <c r="D157"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3" i="8"/>
  <c r="D144" i="8"/>
  <c r="D145" i="8"/>
  <c r="D146" i="8"/>
  <c r="D147" i="8"/>
  <c r="D148" i="8"/>
  <c r="D149" i="8"/>
  <c r="D150" i="8"/>
  <c r="D10" i="8"/>
  <c r="D13" i="8"/>
  <c r="D14" i="8"/>
  <c r="D15" i="8"/>
  <c r="D16" i="8"/>
  <c r="D17"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F40" i="9"/>
  <c r="F46" i="9"/>
  <c r="F28" i="9"/>
  <c r="F29" i="9"/>
  <c r="F30" i="9"/>
  <c r="F31" i="9"/>
  <c r="F26" i="9"/>
  <c r="F27" i="9"/>
  <c r="F9" i="9"/>
  <c r="F10" i="9"/>
  <c r="F11" i="9"/>
  <c r="F12" i="9"/>
  <c r="F13" i="9"/>
  <c r="F14" i="9"/>
  <c r="G14" i="9"/>
  <c r="D6" i="7"/>
  <c r="G6" i="6"/>
  <c r="G43" i="6"/>
  <c r="G86" i="6"/>
  <c r="G87" i="6"/>
  <c r="G129" i="6"/>
  <c r="G110" i="6"/>
  <c r="G111" i="6"/>
  <c r="G112" i="6"/>
  <c r="G10" i="5"/>
  <c r="G9" i="12"/>
  <c r="F8" i="9"/>
  <c r="G8" i="9"/>
  <c r="D52" i="7"/>
  <c r="B16" i="10"/>
  <c r="E21" i="9"/>
  <c r="E35" i="9"/>
  <c r="E48" i="9"/>
  <c r="G95" i="6"/>
  <c r="G115" i="6"/>
  <c r="G130" i="6"/>
  <c r="G131" i="6"/>
  <c r="G132" i="6"/>
  <c r="D110" i="7"/>
  <c r="D153" i="7"/>
  <c r="D154" i="7"/>
  <c r="D155" i="7"/>
  <c r="D156" i="7"/>
  <c r="D157" i="7"/>
  <c r="D21" i="9"/>
  <c r="D35" i="9"/>
  <c r="D48" i="9"/>
  <c r="G52" i="6"/>
  <c r="G68" i="6"/>
  <c r="G69" i="6"/>
  <c r="G72" i="6"/>
  <c r="G88" i="6"/>
  <c r="G89" i="6"/>
  <c r="D59" i="7"/>
  <c r="D60" i="7"/>
  <c r="D101" i="7"/>
  <c r="D102" i="7"/>
  <c r="D103" i="7"/>
  <c r="D104" i="7"/>
  <c r="D105" i="7"/>
  <c r="D106" i="7"/>
  <c r="D44" i="3"/>
  <c r="C21" i="9"/>
  <c r="C35" i="9"/>
  <c r="C48" i="9"/>
  <c r="G22" i="6"/>
  <c r="G23" i="6"/>
  <c r="G24" i="6"/>
  <c r="G25" i="6"/>
  <c r="G26" i="6"/>
  <c r="G29" i="6"/>
  <c r="G44" i="6"/>
  <c r="G45" i="6"/>
  <c r="G46" i="6"/>
  <c r="D48" i="7"/>
  <c r="D49" i="7"/>
  <c r="D50" i="7"/>
  <c r="D51" i="7"/>
  <c r="D53" i="7"/>
  <c r="D54" i="7"/>
  <c r="D55" i="7"/>
  <c r="D9" i="8"/>
  <c r="H8" i="13"/>
  <c r="H19" i="13"/>
  <c r="H20" i="13"/>
  <c r="H21" i="13"/>
  <c r="B24" i="10"/>
  <c r="B32" i="10"/>
  <c r="F25" i="9"/>
  <c r="F32" i="9"/>
  <c r="F33" i="9"/>
  <c r="F34" i="9"/>
  <c r="F15" i="9"/>
  <c r="G15" i="9"/>
  <c r="F16" i="9"/>
  <c r="G16" i="9"/>
  <c r="F17" i="9"/>
  <c r="G17" i="9"/>
  <c r="F18" i="9"/>
  <c r="G18" i="9"/>
  <c r="F19" i="9"/>
  <c r="G19" i="9"/>
  <c r="F20" i="9"/>
  <c r="G20" i="9"/>
  <c r="F7" i="9"/>
  <c r="G7" i="9"/>
  <c r="H53" i="3"/>
  <c r="H45" i="3"/>
  <c r="G45" i="3"/>
  <c r="F45" i="3"/>
  <c r="E45" i="3"/>
  <c r="H39" i="3"/>
  <c r="H28" i="3"/>
  <c r="E12" i="3"/>
  <c r="D12" i="3"/>
  <c r="H7" i="13"/>
  <c r="H22" i="13"/>
  <c r="H23" i="13"/>
  <c r="H24" i="13"/>
  <c r="D156" i="8"/>
  <c r="D220" i="8"/>
  <c r="D221" i="8"/>
  <c r="D222" i="8"/>
  <c r="D223" i="8"/>
  <c r="D224" i="8"/>
  <c r="D225" i="8"/>
  <c r="D83" i="8"/>
  <c r="D151" i="8"/>
  <c r="D152" i="8"/>
  <c r="D76" i="8"/>
  <c r="D77" i="8"/>
  <c r="D78" i="8"/>
  <c r="D79" i="8"/>
  <c r="D8" i="8"/>
  <c r="D50" i="9"/>
  <c r="F47" i="9"/>
  <c r="F39" i="9"/>
  <c r="F38" i="9"/>
  <c r="H6" i="13"/>
  <c r="F24" i="9"/>
  <c r="F48" i="9"/>
  <c r="G40" i="3"/>
  <c r="H37" i="3"/>
  <c r="H36" i="3"/>
  <c r="H38" i="3"/>
  <c r="E40" i="3"/>
  <c r="H17" i="3"/>
  <c r="H25" i="13"/>
  <c r="D107" i="7"/>
  <c r="D80" i="8"/>
  <c r="D226" i="8"/>
  <c r="D153" i="8"/>
  <c r="D158" i="7"/>
  <c r="G113" i="6"/>
  <c r="G47" i="6"/>
  <c r="G90" i="6"/>
  <c r="G70" i="6"/>
  <c r="G133" i="6"/>
  <c r="E22" i="1"/>
  <c r="E12" i="1"/>
  <c r="E17" i="1"/>
  <c r="E23" i="1"/>
  <c r="F55" i="3"/>
  <c r="C50" i="9"/>
  <c r="E50" i="9"/>
  <c r="F21" i="9"/>
  <c r="F35" i="9"/>
  <c r="E19" i="1"/>
  <c r="H23" i="3"/>
  <c r="H22" i="3"/>
  <c r="E21" i="1"/>
  <c r="E18" i="1"/>
  <c r="B34" i="10"/>
  <c r="H25" i="3"/>
  <c r="D160" i="7"/>
  <c r="E20" i="1"/>
  <c r="H19" i="3"/>
  <c r="H40" i="3"/>
  <c r="F40" i="3"/>
  <c r="G134" i="6"/>
  <c r="D228" i="8"/>
  <c r="F50" i="9"/>
  <c r="G91" i="6"/>
  <c r="H16" i="3"/>
  <c r="E11" i="1"/>
  <c r="H20" i="3"/>
  <c r="E15" i="1"/>
  <c r="C24" i="1"/>
  <c r="D24" i="1"/>
  <c r="E14" i="1"/>
  <c r="H9" i="3"/>
  <c r="F49" i="3"/>
  <c r="H18" i="3"/>
  <c r="E13" i="1"/>
  <c r="E24" i="1"/>
  <c r="G136" i="6"/>
  <c r="H21" i="3"/>
  <c r="H10" i="3"/>
  <c r="G49" i="3"/>
  <c r="F53" i="3"/>
  <c r="F21" i="1"/>
  <c r="E49" i="3"/>
  <c r="G53" i="3"/>
  <c r="F23" i="1"/>
  <c r="F11" i="1"/>
  <c r="F13" i="1"/>
  <c r="F12" i="1"/>
  <c r="F18" i="1"/>
  <c r="F17" i="1"/>
  <c r="F15" i="1"/>
  <c r="F22" i="1"/>
  <c r="F14" i="1"/>
  <c r="F19" i="1"/>
  <c r="F20" i="1"/>
  <c r="C55" i="3"/>
  <c r="D27" i="13"/>
  <c r="H27" i="13"/>
  <c r="D43" i="3"/>
  <c r="D45" i="3"/>
  <c r="J45" i="3"/>
  <c r="F12" i="3"/>
  <c r="H24" i="3"/>
  <c r="H26" i="3"/>
  <c r="F24" i="1"/>
  <c r="H12" i="3"/>
  <c r="E53" i="3"/>
</calcChain>
</file>

<file path=xl/sharedStrings.xml><?xml version="1.0" encoding="utf-8"?>
<sst xmlns="http://schemas.openxmlformats.org/spreadsheetml/2006/main" count="412" uniqueCount="288">
  <si>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</si>
  <si>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</si>
  <si>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</si>
  <si>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</si>
  <si>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</si>
  <si>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</si>
  <si>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</si>
  <si>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</si>
  <si>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</si>
  <si>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</si>
  <si>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</si>
  <si>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</si>
  <si>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</si>
  <si>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</si>
  <si>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</si>
  <si>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</si>
  <si>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</si>
  <si>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</si>
  <si>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</si>
  <si>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</si>
  <si>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</si>
  <si>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</si>
  <si>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</si>
  <si>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</si>
  <si>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</si>
  <si>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</si>
  <si>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</si>
  <si>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</si>
  <si>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</si>
  <si>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</si>
  <si>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</si>
  <si>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</si>
  <si>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</si>
  <si>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</si>
  <si>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</si>
  <si>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</si>
  <si>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</si>
  <si>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</si>
  <si>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</si>
  <si>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</si>
  <si>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</si>
  <si>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</si>
  <si>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</si>
  <si>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</si>
  <si>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</si>
  <si>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</si>
  <si>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</si>
  <si>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</si>
  <si>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</si>
  <si>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</si>
  <si>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</si>
  <si>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</si>
  <si>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</si>
  <si>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</si>
  <si>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</si>
  <si>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</si>
  <si>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</si>
  <si>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</si>
  <si>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</si>
  <si>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</si>
  <si>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</si>
  <si>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</si>
  <si>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</si>
  <si>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</si>
  <si>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</si>
  <si>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</si>
  <si>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</si>
  <si>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</si>
  <si>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</si>
  <si>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</si>
  <si>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</si>
  <si>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</si>
  <si>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</si>
  <si>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</si>
  <si>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</si>
  <si>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</si>
  <si>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</si>
  <si>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</si>
  <si>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</si>
  <si>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</si>
  <si>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</si>
  <si>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</si>
  <si>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</si>
  <si>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</si>
  <si>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</si>
  <si>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</si>
  <si>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</si>
  <si>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</si>
  <si>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</si>
  <si>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</si>
  <si>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</si>
  <si>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</si>
  <si>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</si>
  <si>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</si>
  <si>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</si>
  <si>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</si>
  <si>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</si>
  <si>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</si>
  <si>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</si>
  <si>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</si>
  <si>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</si>
  <si>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</si>
  <si>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</si>
  <si>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</si>
  <si>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</si>
  <si>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</si>
  <si>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</si>
  <si>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</si>
  <si>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</si>
  <si>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</si>
  <si>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</si>
  <si>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</si>
  <si>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</si>
  <si>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</si>
  <si>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</si>
  <si>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</si>
  <si>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</si>
  <si>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</si>
  <si>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</si>
  <si>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</si>
  <si>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</si>
  <si>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</si>
  <si>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</si>
  <si>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</si>
  <si>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</si>
  <si>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</si>
  <si>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</si>
  <si>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</si>
  <si>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</si>
  <si>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</si>
  <si>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</si>
  <si>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</si>
  <si>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</si>
  <si>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</si>
  <si>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</si>
  <si>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</si>
  <si>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</si>
  <si>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</si>
  <si>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</si>
  <si>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</si>
  <si>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</si>
  <si>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</si>
  <si>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</si>
  <si>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</si>
  <si>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</si>
  <si>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</si>
  <si>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</si>
  <si>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</si>
  <si>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</si>
  <si>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</si>
  <si>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</si>
  <si>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</si>
  <si>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</si>
  <si>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</si>
  <si>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</si>
  <si>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</si>
  <si>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</si>
  <si>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</si>
  <si>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</si>
  <si>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</si>
  <si>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</si>
  <si>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</si>
  <si>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</si>
  <si>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</si>
  <si>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</si>
  <si>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</si>
  <si>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</si>
  <si>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</si>
  <si>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</si>
  <si>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</si>
  <si>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</si>
  <si>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</si>
  <si>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</si>
  <si>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</si>
  <si>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</si>
  <si>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</si>
  <si>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</si>
  <si>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</si>
  <si>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</si>
  <si>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</si>
  <si>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</si>
  <si>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</si>
  <si>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</si>
  <si>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</si>
  <si>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</si>
  <si>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</si>
  <si>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</si>
  <si>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</si>
  <si>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</si>
  <si>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</si>
  <si>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</si>
  <si>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</si>
  <si>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</si>
  <si>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</si>
  <si>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</si>
  <si>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</si>
  <si>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</si>
  <si>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</si>
  <si>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</si>
  <si>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</si>
  <si>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</si>
  <si>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</si>
  <si>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</si>
  <si>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</si>
  <si>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</si>
  <si>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</si>
  <si>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</si>
  <si>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</si>
  <si>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</si>
  <si>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</si>
  <si>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</si>
  <si>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</si>
  <si>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</si>
  <si>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</si>
  <si>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</si>
  <si>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</si>
  <si>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</si>
  <si>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</si>
  <si>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</si>
  <si>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</si>
  <si>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</si>
  <si>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</si>
  <si>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</si>
  <si>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</si>
  <si>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</si>
  <si>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</si>
  <si>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</si>
  <si>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</si>
  <si>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</si>
  <si>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</si>
  <si>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</si>
  <si>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</si>
  <si>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</si>
  <si>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</si>
  <si>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</si>
  <si>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</si>
  <si>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</si>
  <si>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</si>
  <si>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</si>
  <si>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</si>
  <si>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</si>
  <si>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</si>
  <si>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</si>
  <si>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</si>
  <si>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</si>
  <si>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</si>
  <si>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</si>
  <si>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</si>
  <si>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</si>
  <si>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</si>
  <si>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</si>
  <si>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</si>
  <si>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</si>
  <si>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</si>
  <si>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</si>
  <si>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</si>
  <si>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</si>
  <si>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</si>
  <si>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</si>
  <si>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</si>
  <si>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</si>
  <si>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</si>
  <si>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</si>
  <si>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Contractual</t>
  </si>
  <si>
    <t>FFRDC</t>
  </si>
  <si>
    <t>FFRDC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</si>
  <si>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</si>
  <si>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</si>
  <si>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</si>
  <si>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t>SBIR/STTR 
Phase I</t>
  </si>
  <si>
    <t>SBIR/STTR 
Phase II</t>
  </si>
  <si>
    <t>SBIR/STTR 
Phase IIS</t>
  </si>
  <si>
    <t>SBIR/STTR Phase I</t>
  </si>
  <si>
    <t>SBIR/STTR Phase II</t>
  </si>
  <si>
    <t>SBIR/STTR Phase IIS</t>
  </si>
  <si>
    <t>SBIR/STTR Phase I Total</t>
  </si>
  <si>
    <t>SBIR/STTR Phase II Total</t>
  </si>
  <si>
    <t>SBIR/STTR Phase IIS Total</t>
  </si>
  <si>
    <t>SBIR/STTR Phase I
Costs</t>
  </si>
  <si>
    <t>SBIR/STTR Phase II
Costs</t>
  </si>
  <si>
    <t>SBIR/STTR Phase IIS
Costs</t>
  </si>
  <si>
    <t>TT&amp;O SBIR/STTR Phase II</t>
  </si>
  <si>
    <t>TT&amp;O SBIR/STTR Phase I</t>
  </si>
  <si>
    <t>TT&amp;O SBIR/STTR Phase IIS</t>
  </si>
  <si>
    <t>SBIR/STTR Phase I
Cost Share</t>
  </si>
  <si>
    <t>SBIR/STTR Phase II
Cost Share</t>
  </si>
  <si>
    <t>SBIR/STTR Phase IIS
Cost Share</t>
  </si>
  <si>
    <t>03/6/20   V 6.19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</si>
</sst>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065">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4" fillId="0" borderId="0" xfId="0" applyFont="1" applyAlignment="1">
      <alignment vertical="top" wrapText="1"/>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2" fontId="29" fillId="0" borderId="0" xfId="0" applyNumberFormat="1" applyFont="1" applyAlignment="1" applyProtection="1">
      <alignment vertical="center"/>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164" fontId="25" fillId="0" borderId="46" xfId="0" applyNumberFormat="1" applyFont="1" applyBorder="1" applyAlignment="1" applyProtection="1">
      <alignment horizontal="left" vertical="top"/>
    </xf>
    <xf numFmtId="164" fontId="25" fillId="0" borderId="73" xfId="0" applyNumberFormat="1" applyFont="1" applyBorder="1" applyAlignment="1" applyProtection="1">
      <alignment horizontal="left" vertical="top"/>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164" fontId="25" fillId="0" borderId="72" xfId="0" applyNumberFormat="1" applyFont="1" applyBorder="1" applyAlignment="1" applyProtection="1">
      <alignment horizontal="left" vertical="top"/>
    </xf>
    <xf numFmtId="0" fontId="28" fillId="0" borderId="44" xfId="0" applyFont="1" applyBorder="1" applyAlignment="1" applyProtection="1">
      <alignment vertical="center"/>
    </xf>
    <xf numFmtId="0" fontId="25" fillId="0" borderId="44" xfId="0" applyFont="1" applyBorder="1" applyAlignment="1" applyProtection="1">
      <alignment vertical="center"/>
    </xf>
    <xf numFmtId="0" fontId="28" fillId="0" borderId="45" xfId="0" applyFont="1" applyBorder="1" applyAlignment="1" applyProtection="1">
      <alignment vertical="center"/>
    </xf>
    <xf numFmtId="0" fontId="25" fillId="0" borderId="45"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5" fillId="6" borderId="44" xfId="0" applyFont="1" applyFill="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0" fontId="25" fillId="0" borderId="48" xfId="0" applyFont="1" applyBorder="1" applyAlignment="1" applyProtection="1">
      <alignment vertical="center"/>
    </xf>
    <xf numFmtId="0" fontId="25" fillId="0" borderId="35" xfId="0" applyFont="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8"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23" xfId="0" applyFont="1" applyBorder="1" applyAlignment="1" applyProtection="1">
      <alignment vertical="center"/>
    </xf>
    <xf numFmtId="0" fontId="25" fillId="0" borderId="0"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8" fillId="0" borderId="64" xfId="0" applyFont="1" applyBorder="1" applyAlignment="1" applyProtection="1">
      <alignment vertical="center"/>
    </xf>
    <xf numFmtId="0" fontId="0" fillId="0" borderId="70" xfId="0" applyBorder="1" applyAlignment="1" applyProtection="1">
      <alignment vertical="center"/>
    </xf>
    <xf numFmtId="0" fontId="25" fillId="6" borderId="70" xfId="0" applyFont="1" applyFill="1"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8" fillId="0" borderId="70" xfId="0" applyFont="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3" fillId="0" borderId="0" xfId="0" applyNumberFormat="1" applyFont="1" applyAlignment="1" applyProtection="1">
      <alignment horizontal="right" vertical="top" wrapText="1"/>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xf numFmtId="0" fontId="29" fillId="0" borderId="23" xfId="0" applyFont="1" applyBorder="1" applyAlignment="1" applyProtection="1">
      <alignment horizontal="center" vertical="center" wrapText="1"/>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tabSelected="1" zoomScale="90" zoomScaleNormal="90" workbookViewId="0">
      <selection activeCell="G1" sqref="G1"/>
    </sheetView>
  </sheetViews>
  <sheetFormatPr defaultColWidth="9.140625" defaultRowHeight="12.75" x14ac:dyDescent="0.2"/>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x14ac:dyDescent="0.2">
      <c r="A1" s="717" t="s">
        <v>171</v>
      </c>
      <c r="B1" s="717"/>
      <c r="C1" s="717"/>
      <c r="D1" s="396"/>
      <c r="E1" s="717" t="s">
        <v>252</v>
      </c>
      <c r="F1" s="717"/>
      <c r="G1" s="528" t="s">
        <v>287</v>
      </c>
    </row>
    <row r="2" spans="1:9" s="9" customFormat="1" ht="18" x14ac:dyDescent="0.2">
      <c r="A2" s="715" t="s">
        <v>144</v>
      </c>
      <c r="B2" s="715"/>
      <c r="C2" s="715"/>
      <c r="D2" s="715"/>
      <c r="E2" s="715"/>
      <c r="F2" s="715"/>
      <c r="G2" s="715"/>
    </row>
    <row r="3" spans="1:9" s="4" customFormat="1" ht="27" customHeight="1" x14ac:dyDescent="0.25">
      <c r="A3" s="18" t="s">
        <v>172</v>
      </c>
      <c r="B3" s="705"/>
      <c r="C3" s="706"/>
      <c r="D3" s="707" t="s">
        <v>224</v>
      </c>
      <c r="E3" s="707"/>
      <c r="F3" s="707"/>
      <c r="G3" s="527"/>
    </row>
    <row r="4" spans="1:9" s="4" customFormat="1" ht="31.5" customHeight="1" x14ac:dyDescent="0.25">
      <c r="A4" s="18" t="s">
        <v>151</v>
      </c>
      <c r="B4" s="705"/>
      <c r="C4" s="706"/>
      <c r="D4" s="707" t="s">
        <v>176</v>
      </c>
      <c r="E4" s="707"/>
      <c r="F4" s="707"/>
      <c r="G4" s="529" t="s">
        <v>177</v>
      </c>
    </row>
    <row r="5" spans="1:9" s="4" customFormat="1" ht="8.25" customHeight="1" thickBot="1" x14ac:dyDescent="0.25">
      <c r="A5" s="7"/>
      <c r="B5" s="17"/>
      <c r="C5" s="17"/>
      <c r="D5" s="7"/>
      <c r="E5" s="7"/>
      <c r="F5" s="7"/>
      <c r="G5" s="16"/>
    </row>
    <row r="6" spans="1:9" s="176" customFormat="1" ht="33" customHeight="1" thickBot="1" x14ac:dyDescent="0.25">
      <c r="A6" s="708" t="s">
        <v>251</v>
      </c>
      <c r="B6" s="709"/>
      <c r="C6" s="709"/>
      <c r="D6" s="709"/>
      <c r="E6" s="709"/>
      <c r="F6" s="709"/>
      <c r="G6" s="710"/>
    </row>
    <row r="7" spans="1:9" s="177" customFormat="1" ht="313.5" customHeight="1" thickBot="1" x14ac:dyDescent="0.25">
      <c r="A7" s="711" t="s">
        <v>250</v>
      </c>
      <c r="B7" s="712"/>
      <c r="C7" s="712"/>
      <c r="D7" s="712"/>
      <c r="E7" s="712"/>
      <c r="F7" s="712"/>
      <c r="G7" s="713"/>
    </row>
    <row r="8" spans="1:9" s="100" customFormat="1" ht="8.25" customHeight="1" x14ac:dyDescent="0.2">
      <c r="A8" s="171"/>
      <c r="B8" s="171"/>
      <c r="C8" s="171"/>
      <c r="D8" s="171"/>
      <c r="E8" s="171"/>
      <c r="F8" s="171"/>
      <c r="G8" s="172"/>
    </row>
    <row r="9" spans="1:9" s="100" customFormat="1" ht="30.75" customHeight="1" thickBot="1" x14ac:dyDescent="0.25">
      <c r="A9" s="714" t="s">
        <v>245</v>
      </c>
      <c r="B9" s="714"/>
      <c r="C9" s="714"/>
      <c r="D9" s="714"/>
      <c r="E9" s="714"/>
      <c r="F9" s="714"/>
      <c r="G9" s="714"/>
    </row>
    <row r="10" spans="1:9" s="173" customFormat="1" ht="26.25" thickBot="1" x14ac:dyDescent="0.25">
      <c r="A10" s="66" t="s">
        <v>111</v>
      </c>
      <c r="B10" s="67" t="s">
        <v>269</v>
      </c>
      <c r="C10" s="68" t="s">
        <v>270</v>
      </c>
      <c r="D10" s="69" t="s">
        <v>271</v>
      </c>
      <c r="E10" s="40" t="s">
        <v>100</v>
      </c>
      <c r="F10" s="40" t="s">
        <v>101</v>
      </c>
      <c r="G10" s="22" t="s">
        <v>152</v>
      </c>
      <c r="H10" s="371"/>
      <c r="I10" s="371"/>
    </row>
    <row r="11" spans="1:9" s="100" customFormat="1" ht="30" customHeight="1" x14ac:dyDescent="0.2">
      <c r="A11" s="70" t="s">
        <v>92</v>
      </c>
      <c r="B11" s="275">
        <f>ROUND('a. Personnel'!E180,0)</f>
        <v>0</v>
      </c>
      <c r="C11" s="276">
        <f>ROUND('a. Personnel'!H180,0)</f>
        <v>0</v>
      </c>
      <c r="D11" s="277">
        <f>ROUND('a. Personnel'!K180,0)</f>
        <v>0</v>
      </c>
      <c r="E11" s="278">
        <f t="shared" ref="E11:E21" si="0">SUM(B11:D11)</f>
        <v>0</v>
      </c>
      <c r="F11" s="160" t="str">
        <f>IFERROR(E11/$E$24,"")</f>
        <v/>
      </c>
      <c r="G11" s="538"/>
      <c r="H11" s="372"/>
      <c r="I11" s="373"/>
    </row>
    <row r="12" spans="1:9" s="100" customFormat="1" ht="30.75" customHeight="1" x14ac:dyDescent="0.2">
      <c r="A12" s="71" t="s">
        <v>93</v>
      </c>
      <c r="B12" s="279">
        <f>ROUND('b. Fringe Benefits'!D10,0)</f>
        <v>0</v>
      </c>
      <c r="C12" s="280">
        <f>ROUND('b. Fringe Benefits'!E10,0)</f>
        <v>0</v>
      </c>
      <c r="D12" s="281">
        <f>ROUND('b. Fringe Benefits'!F10,0)</f>
        <v>0</v>
      </c>
      <c r="E12" s="278">
        <f t="shared" si="0"/>
        <v>0</v>
      </c>
      <c r="F12" s="160" t="str">
        <f>IFERROR(E12/$E$24,"")</f>
        <v/>
      </c>
      <c r="G12" s="539"/>
      <c r="H12" s="372"/>
      <c r="I12" s="373"/>
    </row>
    <row r="13" spans="1:9" s="100" customFormat="1" ht="28.5" customHeight="1" x14ac:dyDescent="0.2">
      <c r="A13" s="71" t="s">
        <v>94</v>
      </c>
      <c r="B13" s="279">
        <f>ROUND('c. Travel'!G48,0)</f>
        <v>0</v>
      </c>
      <c r="C13" s="280">
        <f>ROUND('c. Travel'!G91,0)</f>
        <v>0</v>
      </c>
      <c r="D13" s="281">
        <f>ROUND('c. Travel'!G134,0)</f>
        <v>0</v>
      </c>
      <c r="E13" s="278">
        <f t="shared" si="0"/>
        <v>0</v>
      </c>
      <c r="F13" s="160" t="str">
        <f>IFERROR(E13/$E$24,"")</f>
        <v/>
      </c>
      <c r="G13" s="539"/>
      <c r="H13" s="372"/>
      <c r="I13" s="373"/>
    </row>
    <row r="14" spans="1:9" s="100" customFormat="1" ht="27.75" customHeight="1" x14ac:dyDescent="0.2">
      <c r="A14" s="71" t="s">
        <v>95</v>
      </c>
      <c r="B14" s="279">
        <f>ROUND('d. Equipment'!D56,0)</f>
        <v>0</v>
      </c>
      <c r="C14" s="280">
        <f>ROUND('d. Equipment'!D107,0)</f>
        <v>0</v>
      </c>
      <c r="D14" s="281">
        <f>ROUND('d. Equipment'!D158,0)</f>
        <v>0</v>
      </c>
      <c r="E14" s="278">
        <f t="shared" si="0"/>
        <v>0</v>
      </c>
      <c r="F14" s="160" t="str">
        <f>IFERROR(E14/$E$24,"")</f>
        <v/>
      </c>
      <c r="G14" s="539"/>
      <c r="H14" s="372"/>
      <c r="I14" s="373"/>
    </row>
    <row r="15" spans="1:9" s="100" customFormat="1" ht="29.25" customHeight="1" x14ac:dyDescent="0.2">
      <c r="A15" s="71" t="s">
        <v>96</v>
      </c>
      <c r="B15" s="279">
        <f>ROUND('e. Supplies'!D80,0)</f>
        <v>0</v>
      </c>
      <c r="C15" s="280">
        <f>ROUND('e. Supplies'!D153,0)</f>
        <v>0</v>
      </c>
      <c r="D15" s="281">
        <f>ROUND('e. Supplies'!D226,0)</f>
        <v>0</v>
      </c>
      <c r="E15" s="278">
        <f t="shared" si="0"/>
        <v>0</v>
      </c>
      <c r="F15" s="160" t="str">
        <f>IFERROR(E15/$E$24,"")</f>
        <v/>
      </c>
      <c r="G15" s="539"/>
      <c r="H15" s="372"/>
      <c r="I15" s="373"/>
    </row>
    <row r="16" spans="1:9" s="100" customFormat="1" x14ac:dyDescent="0.2">
      <c r="A16" s="72" t="s">
        <v>134</v>
      </c>
      <c r="B16" s="279"/>
      <c r="C16" s="280"/>
      <c r="D16" s="281"/>
      <c r="E16" s="282"/>
      <c r="F16" s="132"/>
      <c r="G16" s="540"/>
      <c r="H16" s="374"/>
      <c r="I16" s="373"/>
    </row>
    <row r="17" spans="1:9" s="100" customFormat="1" x14ac:dyDescent="0.2">
      <c r="A17" s="130" t="s">
        <v>168</v>
      </c>
      <c r="B17" s="283">
        <f>ROUND('f. Contractual'!C21,0)</f>
        <v>0</v>
      </c>
      <c r="C17" s="284">
        <f>ROUND('f. Contractual'!D21,0)</f>
        <v>0</v>
      </c>
      <c r="D17" s="285">
        <f>ROUND('f. Contractual'!E21,0)</f>
        <v>0</v>
      </c>
      <c r="E17" s="286">
        <f>SUM(B17:D17)</f>
        <v>0</v>
      </c>
      <c r="F17" s="134" t="str">
        <f t="shared" ref="F17:F23" si="1">IFERROR(E17/$E$24,"")</f>
        <v/>
      </c>
      <c r="G17" s="539"/>
      <c r="H17" s="372"/>
      <c r="I17" s="373"/>
    </row>
    <row r="18" spans="1:9" s="100" customFormat="1" x14ac:dyDescent="0.2">
      <c r="A18" s="130" t="s">
        <v>264</v>
      </c>
      <c r="B18" s="287">
        <f>ROUND('f. Contractual'!C48,0)</f>
        <v>0</v>
      </c>
      <c r="C18" s="288">
        <f>ROUND('f. Contractual'!D48,0)</f>
        <v>0</v>
      </c>
      <c r="D18" s="289">
        <f>ROUND('f. Contractual'!E48,0)</f>
        <v>0</v>
      </c>
      <c r="E18" s="286">
        <f t="shared" si="0"/>
        <v>0</v>
      </c>
      <c r="F18" s="134" t="str">
        <f t="shared" si="1"/>
        <v/>
      </c>
      <c r="G18" s="539"/>
      <c r="H18" s="372"/>
      <c r="I18" s="373"/>
    </row>
    <row r="19" spans="1:9" s="100" customFormat="1" x14ac:dyDescent="0.2">
      <c r="A19" s="130" t="s">
        <v>169</v>
      </c>
      <c r="B19" s="287">
        <f>ROUND('f. Contractual'!C35,0)</f>
        <v>0</v>
      </c>
      <c r="C19" s="288">
        <f>ROUND('f. Contractual'!D35,0)</f>
        <v>0</v>
      </c>
      <c r="D19" s="289">
        <f>ROUND('f. Contractual'!E35,0)</f>
        <v>0</v>
      </c>
      <c r="E19" s="286">
        <f t="shared" si="0"/>
        <v>0</v>
      </c>
      <c r="F19" s="134" t="str">
        <f t="shared" si="1"/>
        <v/>
      </c>
      <c r="G19" s="539"/>
      <c r="H19" s="372"/>
      <c r="I19" s="373"/>
    </row>
    <row r="20" spans="1:9" s="100" customFormat="1" ht="18.75" customHeight="1" x14ac:dyDescent="0.2">
      <c r="A20" s="131" t="s">
        <v>170</v>
      </c>
      <c r="B20" s="275">
        <f>SUM(B17:B19)</f>
        <v>0</v>
      </c>
      <c r="C20" s="276">
        <f t="shared" ref="C20:E20" si="2">SUM(C17:C19)</f>
        <v>0</v>
      </c>
      <c r="D20" s="277">
        <f t="shared" si="2"/>
        <v>0</v>
      </c>
      <c r="E20" s="278">
        <f t="shared" si="2"/>
        <v>0</v>
      </c>
      <c r="F20" s="160" t="str">
        <f t="shared" si="1"/>
        <v/>
      </c>
      <c r="G20" s="539"/>
      <c r="H20" s="372"/>
      <c r="I20" s="373"/>
    </row>
    <row r="21" spans="1:9" s="100" customFormat="1" ht="32.25" customHeight="1" x14ac:dyDescent="0.2">
      <c r="A21" s="73" t="s">
        <v>97</v>
      </c>
      <c r="B21" s="275">
        <f>ROUND('g. Construction'!B16,0)</f>
        <v>0</v>
      </c>
      <c r="C21" s="276">
        <f>ROUND('g. Construction'!B24,0)</f>
        <v>0</v>
      </c>
      <c r="D21" s="277">
        <f>ROUND('g. Construction'!B32,0)</f>
        <v>0</v>
      </c>
      <c r="E21" s="278">
        <f t="shared" si="0"/>
        <v>0</v>
      </c>
      <c r="F21" s="160" t="str">
        <f t="shared" si="1"/>
        <v/>
      </c>
      <c r="G21" s="539"/>
      <c r="H21" s="372"/>
      <c r="I21" s="373"/>
    </row>
    <row r="22" spans="1:9" s="100" customFormat="1" ht="29.25" customHeight="1" x14ac:dyDescent="0.2">
      <c r="A22" s="71" t="s">
        <v>98</v>
      </c>
      <c r="B22" s="279">
        <f>ROUND('h. Other'!B44,0)</f>
        <v>0</v>
      </c>
      <c r="C22" s="280">
        <f>ROUND('h. Other'!B67,0)</f>
        <v>0</v>
      </c>
      <c r="D22" s="281">
        <f>ROUND('h. Other'!B90,0)</f>
        <v>0</v>
      </c>
      <c r="E22" s="278">
        <f>SUM(B22:D22)</f>
        <v>0</v>
      </c>
      <c r="F22" s="160" t="str">
        <f t="shared" si="1"/>
        <v/>
      </c>
      <c r="G22" s="539"/>
      <c r="H22" s="372"/>
      <c r="I22" s="373"/>
    </row>
    <row r="23" spans="1:9" s="100" customFormat="1" ht="30.75" customHeight="1" x14ac:dyDescent="0.2">
      <c r="A23" s="71" t="s">
        <v>99</v>
      </c>
      <c r="B23" s="279">
        <f>ROUND('i. Indirect Costs'!D9,0)</f>
        <v>0</v>
      </c>
      <c r="C23" s="280">
        <f>ROUND('i. Indirect Costs'!E9,0)</f>
        <v>0</v>
      </c>
      <c r="D23" s="281">
        <f>ROUND('i. Indirect Costs'!F9,0)</f>
        <v>0</v>
      </c>
      <c r="E23" s="278">
        <f>SUM(B23:D23)</f>
        <v>0</v>
      </c>
      <c r="F23" s="160" t="str">
        <f t="shared" si="1"/>
        <v/>
      </c>
      <c r="G23" s="539"/>
      <c r="H23" s="372"/>
      <c r="I23" s="373"/>
    </row>
    <row r="24" spans="1:9" s="100" customFormat="1" ht="26.25" customHeight="1" thickBot="1" x14ac:dyDescent="0.25">
      <c r="A24" s="74" t="s">
        <v>112</v>
      </c>
      <c r="B24" s="251">
        <f>SUM(B11:B15,B20:B23)</f>
        <v>0</v>
      </c>
      <c r="C24" s="290">
        <f>SUM(C11:C15,C20:C23)</f>
        <v>0</v>
      </c>
      <c r="D24" s="291">
        <f t="shared" ref="D24" si="3">SUM(D11:D15,D20:D23)</f>
        <v>0</v>
      </c>
      <c r="E24" s="292">
        <f>SUM(E11:E15,E20:E23)</f>
        <v>0</v>
      </c>
      <c r="F24" s="133" t="str">
        <f>IFERROR(SUM(F11:F23)-F20,"")</f>
        <v/>
      </c>
      <c r="G24" s="541"/>
      <c r="H24" s="372"/>
      <c r="I24" s="373"/>
    </row>
    <row r="25" spans="1:9" s="100" customFormat="1" ht="53.25" customHeight="1" x14ac:dyDescent="0.2">
      <c r="A25" s="171"/>
      <c r="B25" s="171"/>
      <c r="C25" s="171"/>
      <c r="D25" s="171"/>
      <c r="G25" s="93"/>
      <c r="H25" s="373"/>
      <c r="I25" s="373"/>
    </row>
    <row r="26" spans="1:9" s="100" customFormat="1" ht="15.75" thickBot="1" x14ac:dyDescent="0.25">
      <c r="A26" s="716" t="s">
        <v>215</v>
      </c>
      <c r="B26" s="716"/>
      <c r="C26" s="716"/>
      <c r="D26" s="21"/>
      <c r="E26" s="13"/>
      <c r="F26" s="21"/>
      <c r="G26" s="93"/>
      <c r="H26" s="373"/>
      <c r="I26" s="373"/>
    </row>
    <row r="27" spans="1:9" s="100" customFormat="1" ht="178.5" customHeight="1" thickBot="1" x14ac:dyDescent="0.25">
      <c r="A27" s="702"/>
      <c r="B27" s="703"/>
      <c r="C27" s="703"/>
      <c r="D27" s="703"/>
      <c r="E27" s="703"/>
      <c r="F27" s="703"/>
      <c r="G27" s="704"/>
    </row>
    <row r="28" spans="1:9" s="100" customFormat="1" x14ac:dyDescent="0.2">
      <c r="A28" s="171"/>
      <c r="B28" s="171"/>
      <c r="C28" s="171"/>
      <c r="D28" s="171"/>
      <c r="G28" s="93"/>
    </row>
    <row r="29" spans="1:9" s="100" customFormat="1" x14ac:dyDescent="0.2">
      <c r="A29" s="171"/>
      <c r="B29" s="171"/>
      <c r="C29" s="171"/>
      <c r="D29" s="171"/>
      <c r="G29" s="93"/>
    </row>
    <row r="30" spans="1:9" s="100" customFormat="1" x14ac:dyDescent="0.2">
      <c r="A30" s="171"/>
      <c r="B30" s="171"/>
      <c r="C30" s="171"/>
      <c r="D30" s="171"/>
      <c r="G30" s="93"/>
    </row>
    <row r="31" spans="1:9" s="100" customFormat="1" x14ac:dyDescent="0.2">
      <c r="A31" s="174"/>
      <c r="B31" s="174"/>
      <c r="C31" s="174"/>
      <c r="D31" s="174"/>
      <c r="G31" s="93"/>
    </row>
    <row r="32" spans="1:9" s="100" customFormat="1" x14ac:dyDescent="0.2">
      <c r="A32" s="171"/>
      <c r="B32" s="171"/>
      <c r="C32" s="171"/>
      <c r="D32" s="171"/>
      <c r="G32" s="93"/>
    </row>
    <row r="33" spans="1:7" s="100" customFormat="1" x14ac:dyDescent="0.2">
      <c r="A33" s="171"/>
      <c r="B33" s="171"/>
      <c r="C33" s="171"/>
      <c r="D33" s="171"/>
      <c r="G33" s="93"/>
    </row>
    <row r="34" spans="1:7" s="100" customFormat="1" x14ac:dyDescent="0.2">
      <c r="A34" s="171"/>
      <c r="B34" s="171"/>
      <c r="C34" s="171"/>
      <c r="D34" s="171"/>
      <c r="G34" s="93"/>
    </row>
    <row r="35" spans="1:7" s="100" customFormat="1" x14ac:dyDescent="0.2">
      <c r="A35" s="171"/>
      <c r="B35" s="171"/>
      <c r="C35" s="171"/>
      <c r="D35" s="171"/>
      <c r="G35" s="93"/>
    </row>
    <row r="36" spans="1:7" s="100" customFormat="1" x14ac:dyDescent="0.2">
      <c r="A36" s="171"/>
      <c r="B36" s="171"/>
      <c r="C36" s="171"/>
      <c r="D36" s="171"/>
      <c r="G36" s="93"/>
    </row>
    <row r="37" spans="1:7" s="100" customFormat="1" x14ac:dyDescent="0.2">
      <c r="A37" s="171"/>
      <c r="B37" s="171"/>
      <c r="C37" s="171"/>
      <c r="D37" s="171"/>
      <c r="G37" s="93"/>
    </row>
    <row r="38" spans="1:7" s="100" customFormat="1" x14ac:dyDescent="0.2">
      <c r="A38" s="171"/>
      <c r="B38" s="171"/>
      <c r="C38" s="171"/>
      <c r="D38" s="171"/>
      <c r="G38" s="93"/>
    </row>
    <row r="39" spans="1:7" s="100" customFormat="1" x14ac:dyDescent="0.2">
      <c r="A39" s="171"/>
      <c r="B39" s="171"/>
      <c r="C39" s="171"/>
      <c r="D39" s="171"/>
      <c r="G39" s="93"/>
    </row>
    <row r="40" spans="1:7" s="100" customFormat="1" x14ac:dyDescent="0.2">
      <c r="A40" s="171"/>
      <c r="B40" s="171"/>
      <c r="C40" s="171"/>
      <c r="D40" s="171"/>
      <c r="G40" s="93"/>
    </row>
    <row r="41" spans="1:7" s="100" customFormat="1" x14ac:dyDescent="0.2">
      <c r="A41" s="171"/>
      <c r="B41" s="171"/>
      <c r="C41" s="171"/>
      <c r="D41" s="171"/>
      <c r="G41" s="93"/>
    </row>
    <row r="42" spans="1:7" s="100" customFormat="1" x14ac:dyDescent="0.2">
      <c r="A42" s="171"/>
      <c r="B42" s="171"/>
      <c r="C42" s="171"/>
      <c r="D42" s="171"/>
      <c r="G42" s="93"/>
    </row>
    <row r="43" spans="1:7" s="100" customFormat="1" x14ac:dyDescent="0.2">
      <c r="A43" s="171"/>
      <c r="B43" s="171"/>
      <c r="C43" s="171"/>
      <c r="D43" s="171"/>
      <c r="G43" s="93"/>
    </row>
    <row r="44" spans="1:7" s="100" customFormat="1" x14ac:dyDescent="0.2">
      <c r="A44" s="171"/>
      <c r="B44" s="171"/>
      <c r="C44" s="171"/>
      <c r="D44" s="171"/>
      <c r="G44" s="93"/>
    </row>
    <row r="45" spans="1:7" s="100" customFormat="1" x14ac:dyDescent="0.2">
      <c r="A45" s="171"/>
      <c r="B45" s="171"/>
      <c r="C45" s="171"/>
      <c r="D45" s="171"/>
      <c r="G45" s="93"/>
    </row>
    <row r="46" spans="1:7" s="100" customFormat="1" x14ac:dyDescent="0.2">
      <c r="A46" s="171"/>
      <c r="B46" s="171"/>
      <c r="C46" s="171"/>
      <c r="D46" s="171"/>
      <c r="G46" s="93"/>
    </row>
    <row r="47" spans="1:7" s="100" customFormat="1" x14ac:dyDescent="0.2">
      <c r="A47" s="171"/>
      <c r="B47" s="171"/>
      <c r="C47" s="171"/>
      <c r="D47" s="171"/>
      <c r="G47" s="93"/>
    </row>
    <row r="48" spans="1:7" s="100" customFormat="1" x14ac:dyDescent="0.2">
      <c r="A48" s="171"/>
      <c r="B48" s="171"/>
      <c r="C48" s="171"/>
      <c r="D48" s="171"/>
      <c r="G48" s="93"/>
    </row>
    <row r="49" spans="1:7" s="100" customFormat="1" x14ac:dyDescent="0.2">
      <c r="A49" s="171"/>
      <c r="B49" s="171"/>
      <c r="C49" s="171"/>
      <c r="D49" s="171"/>
      <c r="G49" s="93"/>
    </row>
    <row r="50" spans="1:7" s="100" customFormat="1" x14ac:dyDescent="0.2">
      <c r="A50" s="171"/>
      <c r="B50" s="171"/>
      <c r="C50" s="171"/>
      <c r="D50" s="171"/>
      <c r="G50" s="93"/>
    </row>
    <row r="51" spans="1:7" s="100" customFormat="1" x14ac:dyDescent="0.2">
      <c r="A51" s="171"/>
      <c r="B51" s="171"/>
      <c r="C51" s="171"/>
      <c r="D51" s="171"/>
      <c r="G51" s="93"/>
    </row>
    <row r="52" spans="1:7" s="100" customFormat="1" x14ac:dyDescent="0.2">
      <c r="A52" s="171"/>
      <c r="B52" s="171"/>
      <c r="C52" s="171"/>
      <c r="D52" s="171"/>
      <c r="G52" s="93"/>
    </row>
    <row r="53" spans="1:7" s="100" customFormat="1" x14ac:dyDescent="0.2">
      <c r="A53" s="171"/>
      <c r="B53" s="171"/>
      <c r="C53" s="171"/>
      <c r="D53" s="171"/>
      <c r="G53" s="93"/>
    </row>
    <row r="54" spans="1:7" s="100" customFormat="1" x14ac:dyDescent="0.2">
      <c r="A54" s="171"/>
      <c r="B54" s="171"/>
      <c r="C54" s="171"/>
      <c r="D54" s="171"/>
      <c r="G54" s="93"/>
    </row>
    <row r="55" spans="1:7" s="100" customFormat="1" x14ac:dyDescent="0.2">
      <c r="A55" s="171"/>
      <c r="B55" s="171"/>
      <c r="C55" s="171"/>
      <c r="D55" s="171"/>
      <c r="G55" s="93"/>
    </row>
    <row r="56" spans="1:7" s="100" customFormat="1" x14ac:dyDescent="0.2">
      <c r="A56" s="171"/>
      <c r="B56" s="171"/>
      <c r="C56" s="171"/>
      <c r="D56" s="171"/>
      <c r="G56" s="93"/>
    </row>
    <row r="57" spans="1:7" s="100" customFormat="1" x14ac:dyDescent="0.2">
      <c r="A57" s="171"/>
      <c r="B57" s="171"/>
      <c r="C57" s="171"/>
      <c r="D57" s="171"/>
      <c r="G57" s="93"/>
    </row>
    <row r="58" spans="1:7" s="100" customFormat="1" x14ac:dyDescent="0.2">
      <c r="A58" s="171"/>
      <c r="B58" s="171"/>
      <c r="C58" s="171"/>
      <c r="D58" s="171"/>
      <c r="G58" s="93"/>
    </row>
    <row r="59" spans="1:7" s="100" customFormat="1" x14ac:dyDescent="0.2">
      <c r="A59" s="171"/>
      <c r="B59" s="171"/>
      <c r="C59" s="171"/>
      <c r="D59" s="171"/>
      <c r="G59" s="93"/>
    </row>
    <row r="60" spans="1:7" s="100" customFormat="1" x14ac:dyDescent="0.2">
      <c r="A60" s="171"/>
      <c r="B60" s="171"/>
      <c r="C60" s="171"/>
      <c r="D60" s="171"/>
      <c r="G60" s="93"/>
    </row>
    <row r="61" spans="1:7" s="100" customFormat="1" x14ac:dyDescent="0.2">
      <c r="A61" s="171"/>
      <c r="B61" s="171"/>
      <c r="C61" s="171"/>
      <c r="D61" s="171"/>
      <c r="G61" s="93"/>
    </row>
    <row r="62" spans="1:7" s="100" customFormat="1" x14ac:dyDescent="0.2">
      <c r="A62" s="171"/>
      <c r="B62" s="171"/>
      <c r="C62" s="171"/>
      <c r="D62" s="171"/>
      <c r="G62" s="93"/>
    </row>
    <row r="63" spans="1:7" s="100" customFormat="1" x14ac:dyDescent="0.2">
      <c r="A63" s="171"/>
      <c r="B63" s="171"/>
      <c r="C63" s="171"/>
      <c r="D63" s="171"/>
      <c r="G63" s="93"/>
    </row>
    <row r="64" spans="1:7" s="100" customFormat="1" x14ac:dyDescent="0.2">
      <c r="A64" s="171"/>
      <c r="B64" s="171"/>
      <c r="C64" s="171"/>
      <c r="D64" s="171"/>
      <c r="G64" s="93"/>
    </row>
    <row r="65" spans="1:7" s="100" customFormat="1" x14ac:dyDescent="0.2">
      <c r="A65" s="171"/>
      <c r="B65" s="171"/>
      <c r="C65" s="171"/>
      <c r="D65" s="171"/>
      <c r="G65" s="93"/>
    </row>
    <row r="66" spans="1:7" s="100" customFormat="1" x14ac:dyDescent="0.2">
      <c r="A66" s="171"/>
      <c r="B66" s="171"/>
      <c r="C66" s="171"/>
      <c r="D66" s="171"/>
      <c r="G66" s="93"/>
    </row>
    <row r="67" spans="1:7" s="100" customFormat="1" x14ac:dyDescent="0.2">
      <c r="A67" s="171"/>
      <c r="B67" s="171"/>
      <c r="C67" s="171"/>
      <c r="D67" s="171"/>
      <c r="G67" s="93"/>
    </row>
    <row r="68" spans="1:7" s="100" customFormat="1" x14ac:dyDescent="0.2">
      <c r="A68" s="171"/>
      <c r="B68" s="171"/>
      <c r="C68" s="171"/>
      <c r="D68" s="171"/>
      <c r="G68" s="93"/>
    </row>
    <row r="69" spans="1:7" s="100" customFormat="1" x14ac:dyDescent="0.2">
      <c r="A69" s="171"/>
      <c r="B69" s="171"/>
      <c r="C69" s="171"/>
      <c r="D69" s="171"/>
      <c r="G69" s="93"/>
    </row>
    <row r="70" spans="1:7" s="100" customFormat="1" x14ac:dyDescent="0.2">
      <c r="A70" s="171"/>
      <c r="B70" s="171"/>
      <c r="C70" s="171"/>
      <c r="D70" s="171"/>
      <c r="G70" s="93"/>
    </row>
    <row r="71" spans="1:7" s="100" customFormat="1" x14ac:dyDescent="0.2">
      <c r="A71" s="171"/>
      <c r="B71" s="171"/>
      <c r="C71" s="171"/>
      <c r="D71" s="171"/>
      <c r="G71" s="93"/>
    </row>
    <row r="72" spans="1:7" s="100" customFormat="1" x14ac:dyDescent="0.2">
      <c r="A72" s="171"/>
      <c r="B72" s="171"/>
      <c r="C72" s="171"/>
      <c r="D72" s="171"/>
      <c r="G72" s="93"/>
    </row>
    <row r="73" spans="1:7" s="100" customFormat="1" x14ac:dyDescent="0.2">
      <c r="A73" s="171"/>
      <c r="B73" s="171"/>
      <c r="C73" s="171"/>
      <c r="D73" s="171"/>
      <c r="G73" s="93"/>
    </row>
    <row r="74" spans="1:7" s="100" customFormat="1" x14ac:dyDescent="0.2">
      <c r="A74" s="171"/>
      <c r="B74" s="171"/>
      <c r="C74" s="171"/>
      <c r="D74" s="171"/>
      <c r="G74" s="93"/>
    </row>
    <row r="75" spans="1:7" s="100" customFormat="1" x14ac:dyDescent="0.2">
      <c r="A75" s="171"/>
      <c r="B75" s="171"/>
      <c r="C75" s="171"/>
      <c r="D75" s="171"/>
      <c r="G75" s="93"/>
    </row>
    <row r="76" spans="1:7" s="100" customFormat="1" x14ac:dyDescent="0.2">
      <c r="A76" s="171"/>
      <c r="B76" s="171"/>
      <c r="C76" s="171"/>
      <c r="D76" s="171"/>
      <c r="G76" s="93"/>
    </row>
    <row r="77" spans="1:7" s="100" customFormat="1" x14ac:dyDescent="0.2">
      <c r="A77" s="171"/>
      <c r="B77" s="171"/>
      <c r="C77" s="171"/>
      <c r="D77" s="171"/>
      <c r="G77" s="93"/>
    </row>
    <row r="78" spans="1:7" s="100" customFormat="1" x14ac:dyDescent="0.2">
      <c r="A78" s="171"/>
      <c r="B78" s="171"/>
      <c r="C78" s="171"/>
      <c r="D78" s="171"/>
      <c r="G78" s="93"/>
    </row>
    <row r="79" spans="1:7" s="100" customFormat="1" x14ac:dyDescent="0.2">
      <c r="A79" s="171"/>
      <c r="B79" s="171"/>
      <c r="C79" s="171"/>
      <c r="D79" s="171"/>
      <c r="G79" s="93"/>
    </row>
    <row r="80" spans="1:7" s="100" customFormat="1" x14ac:dyDescent="0.2">
      <c r="A80" s="171"/>
      <c r="B80" s="171"/>
      <c r="C80" s="171"/>
      <c r="D80" s="171"/>
      <c r="G80" s="93"/>
    </row>
    <row r="81" spans="1:7" s="100" customFormat="1" x14ac:dyDescent="0.2">
      <c r="A81" s="171"/>
      <c r="B81" s="171"/>
      <c r="C81" s="171"/>
      <c r="D81" s="171"/>
      <c r="G81" s="93"/>
    </row>
    <row r="82" spans="1:7" s="100" customFormat="1" x14ac:dyDescent="0.2">
      <c r="A82" s="171"/>
      <c r="B82" s="171"/>
      <c r="C82" s="171"/>
      <c r="D82" s="171"/>
      <c r="G82" s="93"/>
    </row>
    <row r="83" spans="1:7" s="100" customFormat="1" x14ac:dyDescent="0.2">
      <c r="A83" s="171"/>
      <c r="B83" s="171"/>
      <c r="C83" s="171"/>
      <c r="D83" s="171"/>
      <c r="G83" s="93"/>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1"/>
      <headerFooter alignWithMargins="0"/>
    </customSheetView>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2"/>
      <headerFooter alignWithMargins="0"/>
    </customSheetView>
  </customSheetViews>
  <mergeCells count="12">
    <mergeCell ref="A2:G2"/>
    <mergeCell ref="B3:C3"/>
    <mergeCell ref="D3:F3"/>
    <mergeCell ref="A26:C26"/>
    <mergeCell ref="E1:F1"/>
    <mergeCell ref="A1:C1"/>
    <mergeCell ref="A27:G27"/>
    <mergeCell ref="B4:C4"/>
    <mergeCell ref="D4:F4"/>
    <mergeCell ref="A6:G6"/>
    <mergeCell ref="A7:G7"/>
    <mergeCell ref="A9:G9"/>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95"/>
  <sheetViews>
    <sheetView showGridLines="0" zoomScale="80" zoomScaleNormal="80" workbookViewId="0">
      <pane ySplit="19" topLeftCell="A20" activePane="bottomLeft" state="frozen"/>
      <selection pane="bottomLeft" activeCell="D76" sqref="D76"/>
    </sheetView>
  </sheetViews>
  <sheetFormatPr defaultColWidth="9.140625" defaultRowHeight="12.75" x14ac:dyDescent="0.2"/>
  <cols>
    <col min="1" max="1" width="41.85546875" style="665" customWidth="1"/>
    <col min="2" max="2" width="19.42578125" style="696" customWidth="1"/>
    <col min="3" max="3" width="41.5703125" style="697" customWidth="1"/>
    <col min="4" max="4" width="14.42578125" style="697" customWidth="1"/>
    <col min="5" max="5" width="15.7109375" style="697" bestFit="1" customWidth="1"/>
    <col min="6" max="6" width="45" style="698" customWidth="1"/>
    <col min="7" max="7" width="0.85546875" style="665" customWidth="1"/>
    <col min="8" max="8" width="4.7109375" style="665" customWidth="1"/>
    <col min="9" max="9" width="24.42578125" style="665" customWidth="1"/>
    <col min="10" max="10" width="17.5703125" style="665" customWidth="1"/>
    <col min="11" max="16384" width="9.140625" style="665"/>
  </cols>
  <sheetData>
    <row r="1" spans="1:10" s="23" customFormat="1" ht="24.75" customHeight="1" x14ac:dyDescent="0.2">
      <c r="A1" s="923" t="s">
        <v>229</v>
      </c>
      <c r="B1" s="923"/>
      <c r="C1" s="660">
        <f>'Instructions and Summary'!B4</f>
        <v>0</v>
      </c>
      <c r="D1" s="660"/>
      <c r="E1" s="660"/>
      <c r="F1" s="962" t="str">
        <f>'Instructions and Summary'!G1</f>
        <v>03/6/20   V 6.19</v>
      </c>
      <c r="G1" s="1020"/>
    </row>
    <row r="2" spans="1:10" s="25" customFormat="1" ht="23.25" customHeight="1" thickBot="1" x14ac:dyDescent="0.25">
      <c r="A2" s="921" t="s">
        <v>98</v>
      </c>
      <c r="B2" s="921"/>
      <c r="C2" s="921"/>
      <c r="D2" s="921"/>
      <c r="E2" s="921"/>
      <c r="F2" s="921"/>
      <c r="G2" s="24"/>
      <c r="H2" s="24"/>
      <c r="I2" s="24"/>
    </row>
    <row r="3" spans="1:10" x14ac:dyDescent="0.2">
      <c r="A3" s="1015" t="s">
        <v>266</v>
      </c>
      <c r="B3" s="1015"/>
      <c r="C3" s="1015"/>
      <c r="D3" s="1015"/>
      <c r="E3" s="1015"/>
      <c r="F3" s="1015"/>
      <c r="I3" s="1017" t="s">
        <v>253</v>
      </c>
      <c r="J3" s="1018"/>
    </row>
    <row r="4" spans="1:10" ht="15" customHeight="1" x14ac:dyDescent="0.2">
      <c r="A4" s="1016"/>
      <c r="B4" s="1016"/>
      <c r="C4" s="1016"/>
      <c r="D4" s="1016"/>
      <c r="E4" s="1016"/>
      <c r="F4" s="1016"/>
      <c r="I4" s="666" t="s">
        <v>254</v>
      </c>
      <c r="J4" s="667">
        <f>SUMIFS($B$24:$B$90,$D$24:$D$90,"Yes",$E$24:$E$90,I4)</f>
        <v>0</v>
      </c>
    </row>
    <row r="5" spans="1:10" ht="15" customHeight="1" x14ac:dyDescent="0.2">
      <c r="A5" s="1016"/>
      <c r="B5" s="1016"/>
      <c r="C5" s="1016"/>
      <c r="D5" s="1016"/>
      <c r="E5" s="1016"/>
      <c r="F5" s="1016"/>
      <c r="I5" s="666" t="s">
        <v>255</v>
      </c>
      <c r="J5" s="667">
        <f t="shared" ref="J5:J11" si="0">SUMIFS($B$24:$B$90,$D$24:$D$90,"Yes",$E$24:$E$90,I5)</f>
        <v>0</v>
      </c>
    </row>
    <row r="6" spans="1:10" ht="15" customHeight="1" x14ac:dyDescent="0.2">
      <c r="A6" s="1016"/>
      <c r="B6" s="1016"/>
      <c r="C6" s="1016"/>
      <c r="D6" s="1016"/>
      <c r="E6" s="1016"/>
      <c r="F6" s="1016"/>
      <c r="I6" s="666" t="s">
        <v>256</v>
      </c>
      <c r="J6" s="667">
        <f t="shared" si="0"/>
        <v>0</v>
      </c>
    </row>
    <row r="7" spans="1:10" ht="15" customHeight="1" x14ac:dyDescent="0.2">
      <c r="A7" s="1016"/>
      <c r="B7" s="1016"/>
      <c r="C7" s="1016"/>
      <c r="D7" s="1016"/>
      <c r="E7" s="1016"/>
      <c r="F7" s="1016"/>
      <c r="I7" s="666" t="s">
        <v>257</v>
      </c>
      <c r="J7" s="667">
        <f t="shared" si="0"/>
        <v>0</v>
      </c>
    </row>
    <row r="8" spans="1:10" ht="15" customHeight="1" x14ac:dyDescent="0.2">
      <c r="A8" s="1016"/>
      <c r="B8" s="1016"/>
      <c r="C8" s="1016"/>
      <c r="D8" s="1016"/>
      <c r="E8" s="1016"/>
      <c r="F8" s="1016"/>
      <c r="I8" s="666" t="s">
        <v>258</v>
      </c>
      <c r="J8" s="667">
        <f t="shared" si="0"/>
        <v>0</v>
      </c>
    </row>
    <row r="9" spans="1:10" ht="15" customHeight="1" x14ac:dyDescent="0.2">
      <c r="A9" s="1016"/>
      <c r="B9" s="1016"/>
      <c r="C9" s="1016"/>
      <c r="D9" s="1016"/>
      <c r="E9" s="1016"/>
      <c r="F9" s="1016"/>
      <c r="I9" s="666" t="s">
        <v>259</v>
      </c>
      <c r="J9" s="667">
        <f t="shared" si="0"/>
        <v>0</v>
      </c>
    </row>
    <row r="10" spans="1:10" ht="15" customHeight="1" x14ac:dyDescent="0.2">
      <c r="A10" s="1016"/>
      <c r="B10" s="1016"/>
      <c r="C10" s="1016"/>
      <c r="D10" s="1016"/>
      <c r="E10" s="1016"/>
      <c r="F10" s="1016"/>
      <c r="I10" s="666" t="s">
        <v>263</v>
      </c>
      <c r="J10" s="667">
        <f t="shared" si="0"/>
        <v>0</v>
      </c>
    </row>
    <row r="11" spans="1:10" ht="15" customHeight="1" x14ac:dyDescent="0.2">
      <c r="A11" s="1016"/>
      <c r="B11" s="1016"/>
      <c r="C11" s="1016"/>
      <c r="D11" s="1016"/>
      <c r="E11" s="1016"/>
      <c r="F11" s="1016"/>
      <c r="I11" s="666" t="s">
        <v>260</v>
      </c>
      <c r="J11" s="667">
        <f t="shared" si="0"/>
        <v>0</v>
      </c>
    </row>
    <row r="12" spans="1:10" ht="15" customHeight="1" x14ac:dyDescent="0.2">
      <c r="A12" s="1016"/>
      <c r="B12" s="1016"/>
      <c r="C12" s="1016"/>
      <c r="D12" s="1016"/>
      <c r="E12" s="1016"/>
      <c r="F12" s="1016"/>
      <c r="I12" s="668" t="s">
        <v>261</v>
      </c>
      <c r="J12" s="699">
        <f>SUM(J4:J11)</f>
        <v>0</v>
      </c>
    </row>
    <row r="13" spans="1:10" ht="15" customHeight="1" x14ac:dyDescent="0.2">
      <c r="A13" s="1016"/>
      <c r="B13" s="1016"/>
      <c r="C13" s="1016"/>
      <c r="D13" s="1016"/>
      <c r="E13" s="1016"/>
      <c r="F13" s="1016"/>
    </row>
    <row r="14" spans="1:10" ht="15" customHeight="1" x14ac:dyDescent="0.2">
      <c r="A14" s="1016"/>
      <c r="B14" s="1016"/>
      <c r="C14" s="1016"/>
      <c r="D14" s="1016"/>
      <c r="E14" s="1016"/>
      <c r="F14" s="1016"/>
      <c r="I14" s="668" t="s">
        <v>282</v>
      </c>
      <c r="J14" s="667">
        <f>SUMIF(D24:D43, "Yes", B24:B43)</f>
        <v>0</v>
      </c>
    </row>
    <row r="15" spans="1:10" ht="15" customHeight="1" x14ac:dyDescent="0.2">
      <c r="A15" s="1016"/>
      <c r="B15" s="1016"/>
      <c r="C15" s="1016"/>
      <c r="D15" s="1016"/>
      <c r="E15" s="1016"/>
      <c r="F15" s="1016"/>
      <c r="I15" s="668" t="s">
        <v>281</v>
      </c>
      <c r="J15" s="667">
        <f>SUMIF(D47:D66, "Yes", B47:B66)</f>
        <v>0</v>
      </c>
    </row>
    <row r="16" spans="1:10" ht="15" customHeight="1" x14ac:dyDescent="0.2">
      <c r="A16" s="1016"/>
      <c r="B16" s="1016"/>
      <c r="C16" s="1016"/>
      <c r="D16" s="1016"/>
      <c r="E16" s="1016"/>
      <c r="F16" s="1016"/>
      <c r="I16" s="668" t="s">
        <v>283</v>
      </c>
      <c r="J16" s="667">
        <f>SUMIF(D70:D89, "Yes", B70:B89)</f>
        <v>0</v>
      </c>
    </row>
    <row r="17" spans="1:9" ht="84" customHeight="1" x14ac:dyDescent="0.2">
      <c r="A17" s="1016"/>
      <c r="B17" s="1016"/>
      <c r="C17" s="1016"/>
      <c r="D17" s="1016"/>
      <c r="E17" s="1016"/>
      <c r="F17" s="1016"/>
    </row>
    <row r="18" spans="1:9" ht="13.5" thickBot="1" x14ac:dyDescent="0.25">
      <c r="A18" s="329"/>
      <c r="B18" s="330"/>
      <c r="C18" s="330"/>
      <c r="D18" s="330"/>
      <c r="E18" s="330"/>
      <c r="F18" s="330"/>
    </row>
    <row r="19" spans="1:9" s="80" customFormat="1" ht="15.75" thickBot="1" x14ac:dyDescent="0.25">
      <c r="A19" s="30" t="s">
        <v>127</v>
      </c>
      <c r="B19" s="50" t="s">
        <v>128</v>
      </c>
      <c r="C19" s="14" t="s">
        <v>107</v>
      </c>
      <c r="D19" s="517" t="s">
        <v>234</v>
      </c>
      <c r="E19" s="517" t="s">
        <v>262</v>
      </c>
      <c r="F19" s="15" t="s">
        <v>206</v>
      </c>
    </row>
    <row r="20" spans="1:9" ht="13.5" thickBot="1" x14ac:dyDescent="0.25">
      <c r="A20" s="669" t="s">
        <v>191</v>
      </c>
      <c r="B20" s="670">
        <v>16000</v>
      </c>
      <c r="C20" s="671" t="s">
        <v>161</v>
      </c>
      <c r="D20" s="518" t="s">
        <v>236</v>
      </c>
      <c r="E20" s="518"/>
      <c r="F20" s="672" t="s">
        <v>162</v>
      </c>
    </row>
    <row r="21" spans="1:9" ht="26.25" thickBot="1" x14ac:dyDescent="0.25">
      <c r="A21" s="203" t="s">
        <v>192</v>
      </c>
      <c r="B21" s="274">
        <v>10000</v>
      </c>
      <c r="C21" s="204" t="s">
        <v>159</v>
      </c>
      <c r="D21" s="518" t="s">
        <v>236</v>
      </c>
      <c r="E21" s="518"/>
      <c r="F21" s="205" t="s">
        <v>173</v>
      </c>
    </row>
    <row r="22" spans="1:9" ht="13.5" thickBot="1" x14ac:dyDescent="0.25">
      <c r="A22" s="198" t="s">
        <v>193</v>
      </c>
      <c r="B22" s="202">
        <v>4000</v>
      </c>
      <c r="C22" s="206" t="s">
        <v>175</v>
      </c>
      <c r="D22" s="518" t="s">
        <v>235</v>
      </c>
      <c r="E22" s="518" t="s">
        <v>256</v>
      </c>
      <c r="F22" s="201" t="s">
        <v>174</v>
      </c>
    </row>
    <row r="23" spans="1:9" s="23" customFormat="1" ht="15.75" thickBot="1" x14ac:dyDescent="0.25">
      <c r="A23" s="654"/>
      <c r="B23" s="655"/>
      <c r="C23" s="655" t="s">
        <v>272</v>
      </c>
      <c r="D23" s="655"/>
      <c r="E23" s="655"/>
      <c r="F23" s="656"/>
      <c r="I23" s="519" t="s">
        <v>235</v>
      </c>
    </row>
    <row r="24" spans="1:9" x14ac:dyDescent="0.2">
      <c r="A24" s="627"/>
      <c r="B24" s="381"/>
      <c r="C24" s="629"/>
      <c r="D24" s="673"/>
      <c r="E24" s="673"/>
      <c r="F24" s="572"/>
      <c r="I24" s="378" t="s">
        <v>236</v>
      </c>
    </row>
    <row r="25" spans="1:9" x14ac:dyDescent="0.2">
      <c r="A25" s="627"/>
      <c r="B25" s="381"/>
      <c r="C25" s="629"/>
      <c r="D25" s="673"/>
      <c r="E25" s="673"/>
      <c r="F25" s="572"/>
    </row>
    <row r="26" spans="1:9" x14ac:dyDescent="0.2">
      <c r="A26" s="627"/>
      <c r="B26" s="381"/>
      <c r="C26" s="629"/>
      <c r="D26" s="673"/>
      <c r="E26" s="673"/>
      <c r="F26" s="572"/>
    </row>
    <row r="27" spans="1:9" x14ac:dyDescent="0.2">
      <c r="A27" s="627"/>
      <c r="B27" s="381"/>
      <c r="C27" s="629"/>
      <c r="D27" s="673"/>
      <c r="E27" s="673"/>
      <c r="F27" s="572"/>
    </row>
    <row r="28" spans="1:9" x14ac:dyDescent="0.2">
      <c r="A28" s="627"/>
      <c r="B28" s="381"/>
      <c r="C28" s="629"/>
      <c r="D28" s="673"/>
      <c r="E28" s="673"/>
      <c r="F28" s="572"/>
    </row>
    <row r="29" spans="1:9" x14ac:dyDescent="0.2">
      <c r="A29" s="627"/>
      <c r="B29" s="381"/>
      <c r="C29" s="629"/>
      <c r="D29" s="673"/>
      <c r="E29" s="673"/>
      <c r="F29" s="572"/>
    </row>
    <row r="30" spans="1:9" x14ac:dyDescent="0.2">
      <c r="A30" s="627"/>
      <c r="B30" s="381"/>
      <c r="C30" s="629"/>
      <c r="D30" s="673"/>
      <c r="E30" s="673"/>
      <c r="F30" s="572"/>
    </row>
    <row r="31" spans="1:9" ht="13.5" customHeight="1" x14ac:dyDescent="0.2">
      <c r="A31" s="627"/>
      <c r="B31" s="381"/>
      <c r="C31" s="629"/>
      <c r="D31" s="673"/>
      <c r="E31" s="673"/>
      <c r="F31" s="572"/>
    </row>
    <row r="32" spans="1:9" ht="15.75" customHeight="1" x14ac:dyDescent="0.2">
      <c r="A32" s="627"/>
      <c r="B32" s="381"/>
      <c r="C32" s="629"/>
      <c r="D32" s="673"/>
      <c r="E32" s="673"/>
      <c r="F32" s="572"/>
    </row>
    <row r="33" spans="1:6" ht="15.75" customHeight="1" x14ac:dyDescent="0.2">
      <c r="A33" s="627"/>
      <c r="B33" s="381"/>
      <c r="C33" s="629"/>
      <c r="D33" s="673"/>
      <c r="E33" s="673"/>
      <c r="F33" s="572"/>
    </row>
    <row r="34" spans="1:6" ht="15.75" customHeight="1" x14ac:dyDescent="0.2">
      <c r="A34" s="627"/>
      <c r="B34" s="381"/>
      <c r="C34" s="629"/>
      <c r="D34" s="673"/>
      <c r="E34" s="673"/>
      <c r="F34" s="572"/>
    </row>
    <row r="35" spans="1:6" x14ac:dyDescent="0.2">
      <c r="A35" s="627"/>
      <c r="B35" s="381"/>
      <c r="C35" s="629"/>
      <c r="D35" s="673"/>
      <c r="E35" s="673"/>
      <c r="F35" s="572"/>
    </row>
    <row r="36" spans="1:6" x14ac:dyDescent="0.2">
      <c r="A36" s="627"/>
      <c r="B36" s="381"/>
      <c r="C36" s="629"/>
      <c r="D36" s="673"/>
      <c r="E36" s="673"/>
      <c r="F36" s="572"/>
    </row>
    <row r="37" spans="1:6" x14ac:dyDescent="0.2">
      <c r="A37" s="627"/>
      <c r="B37" s="381"/>
      <c r="C37" s="629"/>
      <c r="D37" s="673"/>
      <c r="E37" s="673"/>
      <c r="F37" s="572"/>
    </row>
    <row r="38" spans="1:6" x14ac:dyDescent="0.2">
      <c r="A38" s="627"/>
      <c r="B38" s="381"/>
      <c r="C38" s="629"/>
      <c r="D38" s="673"/>
      <c r="E38" s="673"/>
      <c r="F38" s="572"/>
    </row>
    <row r="39" spans="1:6" x14ac:dyDescent="0.2">
      <c r="A39" s="627"/>
      <c r="B39" s="381"/>
      <c r="C39" s="629"/>
      <c r="D39" s="673"/>
      <c r="E39" s="673"/>
      <c r="F39" s="572"/>
    </row>
    <row r="40" spans="1:6" x14ac:dyDescent="0.2">
      <c r="A40" s="627"/>
      <c r="B40" s="381"/>
      <c r="C40" s="629"/>
      <c r="D40" s="673"/>
      <c r="E40" s="673"/>
      <c r="F40" s="572"/>
    </row>
    <row r="41" spans="1:6" x14ac:dyDescent="0.2">
      <c r="A41" s="628"/>
      <c r="B41" s="674"/>
      <c r="C41" s="630"/>
      <c r="D41" s="675"/>
      <c r="E41" s="673"/>
      <c r="F41" s="570"/>
    </row>
    <row r="42" spans="1:6" x14ac:dyDescent="0.2">
      <c r="A42" s="628"/>
      <c r="B42" s="674"/>
      <c r="C42" s="630"/>
      <c r="D42" s="675"/>
      <c r="E42" s="673"/>
      <c r="F42" s="570"/>
    </row>
    <row r="43" spans="1:6" ht="13.5" thickBot="1" x14ac:dyDescent="0.25">
      <c r="A43" s="628"/>
      <c r="B43" s="674"/>
      <c r="C43" s="630"/>
      <c r="D43" s="675"/>
      <c r="E43" s="673"/>
      <c r="F43" s="570"/>
    </row>
    <row r="44" spans="1:6" ht="13.5" thickBot="1" x14ac:dyDescent="0.25">
      <c r="A44" s="246" t="s">
        <v>275</v>
      </c>
      <c r="B44" s="252">
        <f>SUM(B24:B43)</f>
        <v>0</v>
      </c>
      <c r="C44" s="676"/>
      <c r="D44" s="677"/>
      <c r="E44" s="677"/>
      <c r="F44" s="678"/>
    </row>
    <row r="45" spans="1:6" ht="13.5" thickBot="1" x14ac:dyDescent="0.25">
      <c r="A45" s="661"/>
      <c r="B45" s="662"/>
      <c r="C45" s="662"/>
      <c r="D45" s="662"/>
      <c r="E45" s="662"/>
      <c r="F45" s="663"/>
    </row>
    <row r="46" spans="1:6" s="23" customFormat="1" ht="15.75" thickBot="1" x14ac:dyDescent="0.25">
      <c r="A46" s="657"/>
      <c r="B46" s="658"/>
      <c r="C46" s="658" t="s">
        <v>273</v>
      </c>
      <c r="D46" s="658"/>
      <c r="E46" s="658"/>
      <c r="F46" s="659"/>
    </row>
    <row r="47" spans="1:6" x14ac:dyDescent="0.2">
      <c r="A47" s="631"/>
      <c r="B47" s="380"/>
      <c r="C47" s="634"/>
      <c r="D47" s="679"/>
      <c r="E47" s="680"/>
      <c r="F47" s="576"/>
    </row>
    <row r="48" spans="1:6" x14ac:dyDescent="0.2">
      <c r="A48" s="632"/>
      <c r="B48" s="681"/>
      <c r="C48" s="635"/>
      <c r="D48" s="680"/>
      <c r="E48" s="680"/>
      <c r="F48" s="577"/>
    </row>
    <row r="49" spans="1:6" x14ac:dyDescent="0.2">
      <c r="A49" s="632"/>
      <c r="B49" s="681"/>
      <c r="C49" s="635"/>
      <c r="D49" s="680"/>
      <c r="E49" s="680"/>
      <c r="F49" s="577"/>
    </row>
    <row r="50" spans="1:6" x14ac:dyDescent="0.2">
      <c r="A50" s="632"/>
      <c r="B50" s="681"/>
      <c r="C50" s="635"/>
      <c r="D50" s="680"/>
      <c r="E50" s="680"/>
      <c r="F50" s="577"/>
    </row>
    <row r="51" spans="1:6" x14ac:dyDescent="0.2">
      <c r="A51" s="632"/>
      <c r="B51" s="681"/>
      <c r="C51" s="635"/>
      <c r="D51" s="680"/>
      <c r="E51" s="680"/>
      <c r="F51" s="577"/>
    </row>
    <row r="52" spans="1:6" x14ac:dyDescent="0.2">
      <c r="A52" s="632"/>
      <c r="B52" s="681"/>
      <c r="C52" s="635"/>
      <c r="D52" s="680"/>
      <c r="E52" s="680"/>
      <c r="F52" s="577"/>
    </row>
    <row r="53" spans="1:6" x14ac:dyDescent="0.2">
      <c r="A53" s="632"/>
      <c r="B53" s="681"/>
      <c r="C53" s="635"/>
      <c r="D53" s="680"/>
      <c r="E53" s="680"/>
      <c r="F53" s="577"/>
    </row>
    <row r="54" spans="1:6" ht="15.75" customHeight="1" x14ac:dyDescent="0.2">
      <c r="A54" s="632"/>
      <c r="B54" s="681"/>
      <c r="C54" s="635"/>
      <c r="D54" s="680"/>
      <c r="E54" s="680"/>
      <c r="F54" s="577"/>
    </row>
    <row r="55" spans="1:6" ht="15.75" customHeight="1" x14ac:dyDescent="0.2">
      <c r="A55" s="632"/>
      <c r="B55" s="681"/>
      <c r="C55" s="635"/>
      <c r="D55" s="680"/>
      <c r="E55" s="680"/>
      <c r="F55" s="577"/>
    </row>
    <row r="56" spans="1:6" ht="15.75" customHeight="1" x14ac:dyDescent="0.2">
      <c r="A56" s="632"/>
      <c r="B56" s="681"/>
      <c r="C56" s="635"/>
      <c r="D56" s="680"/>
      <c r="E56" s="680"/>
      <c r="F56" s="577"/>
    </row>
    <row r="57" spans="1:6" ht="15.75" customHeight="1" x14ac:dyDescent="0.2">
      <c r="A57" s="632"/>
      <c r="B57" s="681"/>
      <c r="C57" s="635"/>
      <c r="D57" s="680"/>
      <c r="E57" s="680"/>
      <c r="F57" s="577"/>
    </row>
    <row r="58" spans="1:6" x14ac:dyDescent="0.2">
      <c r="A58" s="632"/>
      <c r="B58" s="681"/>
      <c r="C58" s="635"/>
      <c r="D58" s="680"/>
      <c r="E58" s="680"/>
      <c r="F58" s="577"/>
    </row>
    <row r="59" spans="1:6" x14ac:dyDescent="0.2">
      <c r="A59" s="632"/>
      <c r="B59" s="681"/>
      <c r="C59" s="635"/>
      <c r="D59" s="680"/>
      <c r="E59" s="680"/>
      <c r="F59" s="577"/>
    </row>
    <row r="60" spans="1:6" x14ac:dyDescent="0.2">
      <c r="A60" s="632"/>
      <c r="B60" s="681"/>
      <c r="C60" s="635"/>
      <c r="D60" s="680"/>
      <c r="E60" s="680"/>
      <c r="F60" s="577"/>
    </row>
    <row r="61" spans="1:6" x14ac:dyDescent="0.2">
      <c r="A61" s="632"/>
      <c r="B61" s="681"/>
      <c r="C61" s="635"/>
      <c r="D61" s="680"/>
      <c r="E61" s="680"/>
      <c r="F61" s="577"/>
    </row>
    <row r="62" spans="1:6" x14ac:dyDescent="0.2">
      <c r="A62" s="632"/>
      <c r="B62" s="681"/>
      <c r="C62" s="635"/>
      <c r="D62" s="680"/>
      <c r="E62" s="680"/>
      <c r="F62" s="577"/>
    </row>
    <row r="63" spans="1:6" x14ac:dyDescent="0.2">
      <c r="A63" s="632"/>
      <c r="B63" s="681"/>
      <c r="C63" s="635"/>
      <c r="D63" s="680"/>
      <c r="E63" s="680"/>
      <c r="F63" s="577"/>
    </row>
    <row r="64" spans="1:6" x14ac:dyDescent="0.2">
      <c r="A64" s="633"/>
      <c r="B64" s="682"/>
      <c r="C64" s="636"/>
      <c r="D64" s="683"/>
      <c r="E64" s="680"/>
      <c r="F64" s="578"/>
    </row>
    <row r="65" spans="1:6" x14ac:dyDescent="0.2">
      <c r="A65" s="633"/>
      <c r="B65" s="682"/>
      <c r="C65" s="636"/>
      <c r="D65" s="683"/>
      <c r="E65" s="680"/>
      <c r="F65" s="578"/>
    </row>
    <row r="66" spans="1:6" ht="13.5" thickBot="1" x14ac:dyDescent="0.25">
      <c r="A66" s="633"/>
      <c r="B66" s="682"/>
      <c r="C66" s="636"/>
      <c r="D66" s="683"/>
      <c r="E66" s="680"/>
      <c r="F66" s="578"/>
    </row>
    <row r="67" spans="1:6" ht="13.5" thickBot="1" x14ac:dyDescent="0.25">
      <c r="A67" s="245" t="s">
        <v>276</v>
      </c>
      <c r="B67" s="256">
        <f>SUM(B47:B66)</f>
        <v>0</v>
      </c>
      <c r="C67" s="684"/>
      <c r="D67" s="685"/>
      <c r="E67" s="685"/>
      <c r="F67" s="686"/>
    </row>
    <row r="68" spans="1:6" ht="13.5" thickBot="1" x14ac:dyDescent="0.25">
      <c r="A68" s="661"/>
      <c r="B68" s="662"/>
      <c r="C68" s="662"/>
      <c r="D68" s="662"/>
      <c r="E68" s="662"/>
      <c r="F68" s="663"/>
    </row>
    <row r="69" spans="1:6" s="23" customFormat="1" ht="15.75" thickBot="1" x14ac:dyDescent="0.25">
      <c r="A69" s="651"/>
      <c r="B69" s="652"/>
      <c r="C69" s="652" t="s">
        <v>274</v>
      </c>
      <c r="D69" s="652"/>
      <c r="E69" s="652"/>
      <c r="F69" s="653"/>
    </row>
    <row r="70" spans="1:6" x14ac:dyDescent="0.2">
      <c r="A70" s="640"/>
      <c r="B70" s="687"/>
      <c r="C70" s="637"/>
      <c r="D70" s="688"/>
      <c r="E70" s="689"/>
      <c r="F70" s="582"/>
    </row>
    <row r="71" spans="1:6" x14ac:dyDescent="0.2">
      <c r="A71" s="641"/>
      <c r="B71" s="690"/>
      <c r="C71" s="638"/>
      <c r="D71" s="689"/>
      <c r="E71" s="689"/>
      <c r="F71" s="583"/>
    </row>
    <row r="72" spans="1:6" x14ac:dyDescent="0.2">
      <c r="A72" s="641"/>
      <c r="B72" s="690"/>
      <c r="C72" s="638"/>
      <c r="D72" s="689"/>
      <c r="E72" s="689"/>
      <c r="F72" s="583"/>
    </row>
    <row r="73" spans="1:6" x14ac:dyDescent="0.2">
      <c r="A73" s="641"/>
      <c r="B73" s="690"/>
      <c r="C73" s="638"/>
      <c r="D73" s="689"/>
      <c r="E73" s="689"/>
      <c r="F73" s="583"/>
    </row>
    <row r="74" spans="1:6" x14ac:dyDescent="0.2">
      <c r="A74" s="641"/>
      <c r="B74" s="690"/>
      <c r="C74" s="638"/>
      <c r="D74" s="689"/>
      <c r="E74" s="689"/>
      <c r="F74" s="583"/>
    </row>
    <row r="75" spans="1:6" ht="15.75" customHeight="1" x14ac:dyDescent="0.2">
      <c r="A75" s="641"/>
      <c r="B75" s="690"/>
      <c r="C75" s="638"/>
      <c r="D75" s="689"/>
      <c r="E75" s="689"/>
      <c r="F75" s="583"/>
    </row>
    <row r="76" spans="1:6" x14ac:dyDescent="0.2">
      <c r="A76" s="641"/>
      <c r="B76" s="690"/>
      <c r="C76" s="638"/>
      <c r="D76" s="689"/>
      <c r="E76" s="689"/>
      <c r="F76" s="583"/>
    </row>
    <row r="77" spans="1:6" ht="14.45" customHeight="1" x14ac:dyDescent="0.2">
      <c r="A77" s="641"/>
      <c r="B77" s="690"/>
      <c r="C77" s="638"/>
      <c r="D77" s="689"/>
      <c r="E77" s="689"/>
      <c r="F77" s="583"/>
    </row>
    <row r="78" spans="1:6" ht="15.75" customHeight="1" x14ac:dyDescent="0.2">
      <c r="A78" s="641"/>
      <c r="B78" s="690"/>
      <c r="C78" s="638"/>
      <c r="D78" s="689"/>
      <c r="E78" s="689"/>
      <c r="F78" s="583"/>
    </row>
    <row r="79" spans="1:6" x14ac:dyDescent="0.2">
      <c r="A79" s="641"/>
      <c r="B79" s="690"/>
      <c r="C79" s="638"/>
      <c r="D79" s="689"/>
      <c r="E79" s="689"/>
      <c r="F79" s="583"/>
    </row>
    <row r="80" spans="1:6" ht="14.45" customHeight="1" x14ac:dyDescent="0.2">
      <c r="A80" s="641"/>
      <c r="B80" s="690"/>
      <c r="C80" s="638"/>
      <c r="D80" s="689"/>
      <c r="E80" s="689"/>
      <c r="F80" s="583"/>
    </row>
    <row r="81" spans="1:6" x14ac:dyDescent="0.2">
      <c r="A81" s="641"/>
      <c r="B81" s="690"/>
      <c r="C81" s="638"/>
      <c r="D81" s="689"/>
      <c r="E81" s="689"/>
      <c r="F81" s="583"/>
    </row>
    <row r="82" spans="1:6" x14ac:dyDescent="0.2">
      <c r="A82" s="641"/>
      <c r="B82" s="690"/>
      <c r="C82" s="638"/>
      <c r="D82" s="689"/>
      <c r="E82" s="689"/>
      <c r="F82" s="583"/>
    </row>
    <row r="83" spans="1:6" x14ac:dyDescent="0.2">
      <c r="A83" s="641"/>
      <c r="B83" s="690"/>
      <c r="C83" s="638"/>
      <c r="D83" s="689"/>
      <c r="E83" s="689"/>
      <c r="F83" s="583"/>
    </row>
    <row r="84" spans="1:6" x14ac:dyDescent="0.2">
      <c r="A84" s="641"/>
      <c r="B84" s="690"/>
      <c r="C84" s="638"/>
      <c r="D84" s="689"/>
      <c r="E84" s="689"/>
      <c r="F84" s="583"/>
    </row>
    <row r="85" spans="1:6" x14ac:dyDescent="0.2">
      <c r="A85" s="641"/>
      <c r="B85" s="690"/>
      <c r="C85" s="638"/>
      <c r="D85" s="689"/>
      <c r="E85" s="689"/>
      <c r="F85" s="583"/>
    </row>
    <row r="86" spans="1:6" x14ac:dyDescent="0.2">
      <c r="A86" s="641"/>
      <c r="B86" s="690"/>
      <c r="C86" s="638"/>
      <c r="D86" s="689"/>
      <c r="E86" s="689"/>
      <c r="F86" s="583"/>
    </row>
    <row r="87" spans="1:6" x14ac:dyDescent="0.2">
      <c r="A87" s="642"/>
      <c r="B87" s="690"/>
      <c r="C87" s="638"/>
      <c r="D87" s="689"/>
      <c r="E87" s="689"/>
      <c r="F87" s="583"/>
    </row>
    <row r="88" spans="1:6" x14ac:dyDescent="0.2">
      <c r="A88" s="643"/>
      <c r="B88" s="691"/>
      <c r="C88" s="639"/>
      <c r="D88" s="692"/>
      <c r="E88" s="689"/>
      <c r="F88" s="584"/>
    </row>
    <row r="89" spans="1:6" ht="13.5" thickBot="1" x14ac:dyDescent="0.25">
      <c r="A89" s="643"/>
      <c r="B89" s="691"/>
      <c r="C89" s="639"/>
      <c r="D89" s="692"/>
      <c r="E89" s="689"/>
      <c r="F89" s="584"/>
    </row>
    <row r="90" spans="1:6" ht="13.5" thickBot="1" x14ac:dyDescent="0.25">
      <c r="A90" s="247" t="s">
        <v>277</v>
      </c>
      <c r="B90" s="271">
        <f>SUM(B70:B89)</f>
        <v>0</v>
      </c>
      <c r="C90" s="693"/>
      <c r="D90" s="694"/>
      <c r="E90" s="694"/>
      <c r="F90" s="695"/>
    </row>
    <row r="91" spans="1:6" ht="13.5" thickBot="1" x14ac:dyDescent="0.25">
      <c r="A91" s="959"/>
      <c r="B91" s="960"/>
      <c r="C91" s="960"/>
      <c r="D91" s="960"/>
      <c r="E91" s="960"/>
      <c r="F91" s="961"/>
    </row>
    <row r="92" spans="1:6" s="23" customFormat="1" ht="13.5" thickBot="1" x14ac:dyDescent="0.25">
      <c r="A92" s="244" t="s">
        <v>150</v>
      </c>
      <c r="B92" s="261">
        <f>B90+B67+B44</f>
        <v>0</v>
      </c>
      <c r="C92" s="227"/>
      <c r="D92" s="227"/>
      <c r="E92" s="227"/>
      <c r="F92" s="228"/>
    </row>
    <row r="94" spans="1:6" ht="15.75" thickBot="1" x14ac:dyDescent="0.25">
      <c r="A94" s="1019" t="s">
        <v>215</v>
      </c>
      <c r="B94" s="1019"/>
      <c r="C94" s="1019"/>
      <c r="D94" s="664"/>
      <c r="E94" s="664"/>
    </row>
    <row r="95" spans="1:6" ht="13.5" thickBot="1" x14ac:dyDescent="0.25">
      <c r="A95" s="924"/>
      <c r="B95" s="1013"/>
      <c r="C95" s="1013"/>
      <c r="D95" s="1013"/>
      <c r="E95" s="1013"/>
      <c r="F95" s="1014"/>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1"/>
      <headerFooter alignWithMargins="0">
        <oddFooter>&amp;Lh. Other Direct Costs&amp;RPage &amp;P of &amp;N</oddFooter>
      </headerFooter>
    </customSheetView>
    <customSheetView guid="{7A22A0F3-26C2-4F41-A45F-3AA4AB522C13}"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s>
  <mergeCells count="8">
    <mergeCell ref="A1:B1"/>
    <mergeCell ref="F1:G1"/>
    <mergeCell ref="A95:F95"/>
    <mergeCell ref="A2:F2"/>
    <mergeCell ref="A3:F17"/>
    <mergeCell ref="I3:J3"/>
    <mergeCell ref="A91:F91"/>
    <mergeCell ref="A94:C94"/>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7"/>
  <sheetViews>
    <sheetView showGridLines="0" zoomScaleNormal="100" workbookViewId="0">
      <selection activeCell="A14" sqref="A14"/>
    </sheetView>
  </sheetViews>
  <sheetFormatPr defaultColWidth="9.140625" defaultRowHeight="12.75" x14ac:dyDescent="0.2"/>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x14ac:dyDescent="0.2">
      <c r="A1" s="923" t="s">
        <v>230</v>
      </c>
      <c r="B1" s="923"/>
      <c r="C1" s="923"/>
      <c r="D1" s="923"/>
      <c r="E1" s="922">
        <f>'Instructions and Summary'!B4</f>
        <v>0</v>
      </c>
      <c r="F1" s="922"/>
      <c r="G1" s="515"/>
      <c r="H1" s="901" t="str">
        <f>'Instructions and Summary'!G1</f>
        <v>03/6/20   V 6.19</v>
      </c>
      <c r="I1" s="902"/>
    </row>
    <row r="2" spans="1:12" s="25" customFormat="1" ht="18.75" thickBot="1" x14ac:dyDescent="0.25">
      <c r="A2" s="1034" t="s">
        <v>135</v>
      </c>
      <c r="B2" s="1034"/>
      <c r="C2" s="1034"/>
      <c r="D2" s="1034"/>
      <c r="E2" s="1034"/>
      <c r="F2" s="1034"/>
      <c r="G2" s="1034"/>
      <c r="H2" s="1034"/>
      <c r="I2" s="1034"/>
      <c r="J2" s="24"/>
      <c r="K2" s="24"/>
      <c r="L2" s="24"/>
    </row>
    <row r="3" spans="1:12" s="95" customFormat="1" ht="15" customHeight="1" x14ac:dyDescent="0.25">
      <c r="A3" s="1035" t="s">
        <v>244</v>
      </c>
      <c r="B3" s="1036"/>
      <c r="C3" s="1037"/>
      <c r="D3" s="76" t="s">
        <v>272</v>
      </c>
      <c r="E3" s="77" t="s">
        <v>273</v>
      </c>
      <c r="F3" s="78" t="s">
        <v>274</v>
      </c>
      <c r="G3" s="866" t="s">
        <v>149</v>
      </c>
      <c r="H3" s="867"/>
      <c r="I3" s="94"/>
    </row>
    <row r="4" spans="1:12" s="95" customFormat="1" ht="14.25" customHeight="1" x14ac:dyDescent="0.25">
      <c r="A4" s="1038"/>
      <c r="B4" s="1039"/>
      <c r="C4" s="1039"/>
      <c r="D4" s="224">
        <v>0</v>
      </c>
      <c r="E4" s="225">
        <v>0</v>
      </c>
      <c r="F4" s="226">
        <v>0</v>
      </c>
      <c r="G4" s="1030"/>
      <c r="H4" s="1031"/>
      <c r="I4" s="94"/>
    </row>
    <row r="5" spans="1:12" s="95" customFormat="1" ht="14.25" customHeight="1" x14ac:dyDescent="0.25">
      <c r="A5" s="1038"/>
      <c r="B5" s="1039"/>
      <c r="C5" s="1039"/>
      <c r="D5" s="224">
        <v>0</v>
      </c>
      <c r="E5" s="225">
        <v>0</v>
      </c>
      <c r="F5" s="226">
        <v>0</v>
      </c>
      <c r="G5" s="644"/>
      <c r="H5" s="645"/>
      <c r="I5" s="94"/>
    </row>
    <row r="6" spans="1:12" s="95" customFormat="1" ht="14.25" customHeight="1" x14ac:dyDescent="0.25">
      <c r="A6" s="1038"/>
      <c r="B6" s="1039"/>
      <c r="C6" s="1039"/>
      <c r="D6" s="224">
        <v>0</v>
      </c>
      <c r="E6" s="225">
        <v>0</v>
      </c>
      <c r="F6" s="226">
        <v>0</v>
      </c>
      <c r="G6" s="644"/>
      <c r="H6" s="645"/>
      <c r="I6" s="94"/>
    </row>
    <row r="7" spans="1:12" s="95" customFormat="1" ht="14.25" customHeight="1" x14ac:dyDescent="0.25">
      <c r="A7" s="1038"/>
      <c r="B7" s="1039"/>
      <c r="C7" s="1039"/>
      <c r="D7" s="224">
        <v>0</v>
      </c>
      <c r="E7" s="225">
        <v>0</v>
      </c>
      <c r="F7" s="226">
        <v>0</v>
      </c>
      <c r="G7" s="644"/>
      <c r="H7" s="645"/>
      <c r="I7" s="94"/>
    </row>
    <row r="8" spans="1:12" s="95" customFormat="1" ht="14.25" customHeight="1" x14ac:dyDescent="0.25">
      <c r="A8" s="1038"/>
      <c r="B8" s="1039"/>
      <c r="C8" s="1039"/>
      <c r="D8" s="224">
        <v>0</v>
      </c>
      <c r="E8" s="225">
        <v>0</v>
      </c>
      <c r="F8" s="226">
        <v>0</v>
      </c>
      <c r="G8" s="644"/>
      <c r="H8" s="645"/>
      <c r="I8" s="94"/>
    </row>
    <row r="9" spans="1:12" s="95" customFormat="1" ht="14.25" customHeight="1" thickBot="1" x14ac:dyDescent="0.3">
      <c r="A9" s="863" t="s">
        <v>129</v>
      </c>
      <c r="B9" s="864"/>
      <c r="C9" s="865"/>
      <c r="D9" s="229">
        <v>0</v>
      </c>
      <c r="E9" s="230">
        <v>0</v>
      </c>
      <c r="F9" s="231">
        <v>0</v>
      </c>
      <c r="G9" s="1032">
        <f>SUM(D9:F9)</f>
        <v>0</v>
      </c>
      <c r="H9" s="1033"/>
      <c r="I9" s="94"/>
    </row>
    <row r="10" spans="1:12" s="93" customFormat="1" x14ac:dyDescent="0.2">
      <c r="A10" s="1043" t="str">
        <f>IF(A14=A16,"One box should be checked in the indirect rate agreement section.","")</f>
        <v>One box should be checked in the indirect rate agreement section.</v>
      </c>
      <c r="B10" s="1043"/>
      <c r="C10" s="1043"/>
      <c r="D10" s="1043"/>
      <c r="E10" s="1043"/>
      <c r="F10" s="1043"/>
      <c r="G10" s="1043"/>
      <c r="H10" s="1043"/>
      <c r="I10" s="1043"/>
    </row>
    <row r="11" spans="1:12" s="93" customFormat="1" ht="20.25" customHeight="1" thickBot="1" x14ac:dyDescent="0.25">
      <c r="A11" s="900"/>
      <c r="B11" s="900"/>
      <c r="C11" s="900"/>
      <c r="D11" s="900"/>
      <c r="E11" s="900"/>
      <c r="F11" s="900"/>
      <c r="G11" s="900"/>
      <c r="H11" s="900"/>
      <c r="I11" s="900"/>
    </row>
    <row r="12" spans="1:12" s="93" customFormat="1" ht="21.75" customHeight="1" x14ac:dyDescent="0.2">
      <c r="A12" s="1025" t="s">
        <v>178</v>
      </c>
      <c r="B12" s="1026"/>
      <c r="C12" s="1026"/>
      <c r="D12" s="1026"/>
      <c r="E12" s="1026"/>
      <c r="F12" s="1026"/>
      <c r="G12" s="1026"/>
      <c r="H12" s="1026"/>
      <c r="I12" s="1027"/>
    </row>
    <row r="13" spans="1:12" s="178" customFormat="1" ht="48" customHeight="1" thickBot="1" x14ac:dyDescent="0.25">
      <c r="A13" s="1022" t="s">
        <v>185</v>
      </c>
      <c r="B13" s="1023"/>
      <c r="C13" s="1023"/>
      <c r="D13" s="1023"/>
      <c r="E13" s="1023"/>
      <c r="F13" s="1023"/>
      <c r="G13" s="1023"/>
      <c r="H13" s="1023"/>
      <c r="I13" s="1024"/>
      <c r="K13" s="401" t="s">
        <v>226</v>
      </c>
    </row>
    <row r="14" spans="1:12" s="93" customFormat="1" ht="30" customHeight="1" thickBot="1" x14ac:dyDescent="0.3">
      <c r="A14" s="393"/>
      <c r="B14" s="1044" t="s">
        <v>181</v>
      </c>
      <c r="C14" s="1045"/>
      <c r="D14" s="1045"/>
      <c r="E14" s="1045"/>
      <c r="F14" s="1045"/>
      <c r="G14" s="1045"/>
      <c r="H14" s="1045"/>
      <c r="I14" s="1046"/>
      <c r="K14" s="378"/>
      <c r="L14" s="378"/>
    </row>
    <row r="15" spans="1:12" s="93" customFormat="1" ht="14.25" customHeight="1" thickBot="1" x14ac:dyDescent="0.25">
      <c r="A15" s="129"/>
      <c r="B15" s="1050"/>
      <c r="C15" s="1050"/>
      <c r="D15" s="1050"/>
      <c r="E15" s="1050"/>
      <c r="F15" s="1050"/>
      <c r="G15" s="1050"/>
      <c r="H15" s="1050"/>
      <c r="I15" s="1051"/>
      <c r="K15" s="1028"/>
      <c r="L15" s="1028"/>
    </row>
    <row r="16" spans="1:12" s="93" customFormat="1" ht="21.75" customHeight="1" thickBot="1" x14ac:dyDescent="0.25">
      <c r="A16" s="393"/>
      <c r="B16" s="1047" t="s">
        <v>180</v>
      </c>
      <c r="C16" s="1048"/>
      <c r="D16" s="1048"/>
      <c r="E16" s="1048"/>
      <c r="F16" s="1048"/>
      <c r="G16" s="1048"/>
      <c r="H16" s="1048"/>
      <c r="I16" s="1049"/>
      <c r="K16" s="1028"/>
      <c r="L16" s="1028"/>
    </row>
    <row r="17" spans="1:9" s="93" customFormat="1" ht="74.25" customHeight="1" x14ac:dyDescent="0.2">
      <c r="A17" s="96"/>
      <c r="B17" s="1052" t="s">
        <v>249</v>
      </c>
      <c r="C17" s="1052"/>
      <c r="D17" s="1052"/>
      <c r="E17" s="1052"/>
      <c r="F17" s="1052"/>
      <c r="G17" s="1052"/>
      <c r="H17" s="1052"/>
      <c r="I17" s="1053"/>
    </row>
    <row r="18" spans="1:9" s="93" customFormat="1" ht="5.25" customHeight="1" thickBot="1" x14ac:dyDescent="0.25">
      <c r="A18" s="97"/>
      <c r="B18" s="98"/>
      <c r="C18" s="98"/>
      <c r="D18" s="98"/>
      <c r="E18" s="98"/>
      <c r="F18" s="98"/>
      <c r="G18" s="98"/>
      <c r="H18" s="98"/>
      <c r="I18" s="99"/>
    </row>
    <row r="19" spans="1:9" s="93" customFormat="1" ht="13.5" thickBot="1" x14ac:dyDescent="0.25"/>
    <row r="20" spans="1:9" s="93" customFormat="1" ht="54" customHeight="1" thickBot="1" x14ac:dyDescent="0.25">
      <c r="A20" s="1040" t="s">
        <v>207</v>
      </c>
      <c r="B20" s="1041"/>
      <c r="C20" s="1041"/>
      <c r="D20" s="1041"/>
      <c r="E20" s="1041"/>
      <c r="F20" s="1041"/>
      <c r="G20" s="1041"/>
      <c r="H20" s="1041"/>
      <c r="I20" s="1042"/>
    </row>
    <row r="21" spans="1:9" s="93" customFormat="1" x14ac:dyDescent="0.2"/>
    <row r="22" spans="1:9" s="93" customFormat="1" ht="15.75" thickBot="1" x14ac:dyDescent="0.25">
      <c r="A22" s="1029" t="s">
        <v>208</v>
      </c>
      <c r="B22" s="1029"/>
      <c r="C22" s="1029"/>
      <c r="D22" s="1029"/>
      <c r="E22" s="1029"/>
      <c r="F22" s="1029"/>
      <c r="G22" s="1029"/>
    </row>
    <row r="23" spans="1:9" s="93" customFormat="1" ht="213" customHeight="1" thickBot="1" x14ac:dyDescent="0.25">
      <c r="A23" s="1021"/>
      <c r="B23" s="703"/>
      <c r="C23" s="703"/>
      <c r="D23" s="703"/>
      <c r="E23" s="703"/>
      <c r="F23" s="703"/>
      <c r="G23" s="703"/>
      <c r="H23" s="703"/>
      <c r="I23" s="704"/>
    </row>
    <row r="24" spans="1:9" s="93" customFormat="1" ht="33" customHeight="1" x14ac:dyDescent="0.2"/>
    <row r="25" spans="1:9" s="93" customFormat="1" ht="113.25" customHeight="1" x14ac:dyDescent="0.2"/>
    <row r="26" spans="1:9" s="93" customFormat="1" x14ac:dyDescent="0.2"/>
    <row r="27" spans="1:9" s="93" customFormat="1" x14ac:dyDescent="0.2"/>
    <row r="28" spans="1:9" s="93" customFormat="1" x14ac:dyDescent="0.2"/>
    <row r="29" spans="1:9" s="93" customFormat="1" x14ac:dyDescent="0.2"/>
    <row r="30" spans="1:9" s="93" customFormat="1" x14ac:dyDescent="0.2"/>
    <row r="31" spans="1:9" s="93" customFormat="1" x14ac:dyDescent="0.2"/>
    <row r="32" spans="1:9" s="93" customFormat="1" x14ac:dyDescent="0.2"/>
    <row r="33" spans="4:4" s="93" customFormat="1" x14ac:dyDescent="0.2"/>
    <row r="34" spans="4:4" s="93" customFormat="1" x14ac:dyDescent="0.2"/>
    <row r="35" spans="4:4" s="93" customFormat="1" x14ac:dyDescent="0.2"/>
    <row r="36" spans="4:4" s="93" customFormat="1" x14ac:dyDescent="0.2"/>
    <row r="37" spans="4:4" s="93" customFormat="1" x14ac:dyDescent="0.2"/>
    <row r="38" spans="4:4" s="93" customFormat="1" x14ac:dyDescent="0.2">
      <c r="D38" s="700"/>
    </row>
    <row r="39" spans="4:4" s="93" customFormat="1" x14ac:dyDescent="0.2"/>
    <row r="40" spans="4:4" s="93" customFormat="1" x14ac:dyDescent="0.2"/>
    <row r="41" spans="4:4" s="93" customFormat="1" x14ac:dyDescent="0.2"/>
    <row r="42" spans="4:4" s="93" customFormat="1" x14ac:dyDescent="0.2"/>
    <row r="43" spans="4:4" s="93" customFormat="1" x14ac:dyDescent="0.2"/>
    <row r="44" spans="4:4" s="93" customFormat="1" x14ac:dyDescent="0.2"/>
    <row r="45" spans="4:4" s="93" customFormat="1" x14ac:dyDescent="0.2"/>
    <row r="46" spans="4:4" s="93" customFormat="1" x14ac:dyDescent="0.2"/>
    <row r="47" spans="4:4" s="93" customFormat="1" x14ac:dyDescent="0.2"/>
    <row r="48" spans="4: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sheetData>
  <sheetProtection password="CC72" sheet="1" objects="1" scenarios="1" selectLockedCells="1"/>
  <customSheetViews>
    <customSheetView guid="{640DA41A-A77A-482D-897F-55BCEE7E5329}" showGridLines="0" fitToPage="1">
      <selection activeCell="B10" sqref="B10:I10"/>
      <pageMargins left="0.5" right="0.5" top="0.25" bottom="0.5" header="0.5" footer="0.5"/>
      <pageSetup scale="75" orientation="landscape" r:id="rId1"/>
      <headerFooter alignWithMargins="0">
        <oddFooter>&amp;Li. Indirect Costs</oddFooter>
      </headerFooter>
    </customSheetView>
    <customSheetView guid="{7A22A0F3-26C2-4F41-A45F-3AA4AB522C13}" showPageBreaks="1" fitToPage="1">
      <selection activeCell="B14" sqref="B14"/>
      <pageMargins left="0.5" right="0.5" top="0.25" bottom="0.5" header="0.5" footer="0.5"/>
      <pageSetup scale="94" orientation="landscape" r:id="rId2"/>
      <headerFooter alignWithMargins="0">
        <oddFooter>&amp;Li. Indirect Costs</oddFooter>
      </headerFooter>
    </customSheetView>
  </customSheetViews>
  <mergeCells count="25">
    <mergeCell ref="B14:I14"/>
    <mergeCell ref="B16:I16"/>
    <mergeCell ref="B15:I15"/>
    <mergeCell ref="B17:I17"/>
    <mergeCell ref="E1:F1"/>
    <mergeCell ref="A5:C5"/>
    <mergeCell ref="A6:C6"/>
    <mergeCell ref="A7:C7"/>
    <mergeCell ref="A8:C8"/>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0"/>
  <sheetViews>
    <sheetView showGridLines="0" zoomScale="90" zoomScaleNormal="90" workbookViewId="0">
      <pane ySplit="5" topLeftCell="A6" activePane="bottomLeft" state="frozen"/>
      <selection pane="bottomLeft" activeCell="D11" sqref="D11"/>
    </sheetView>
  </sheetViews>
  <sheetFormatPr defaultColWidth="9.140625" defaultRowHeight="12.75" x14ac:dyDescent="0.2"/>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31" customWidth="1"/>
    <col min="10" max="10" width="9" style="531" hidden="1" customWidth="1"/>
    <col min="11" max="13" width="6" style="531" hidden="1" customWidth="1"/>
    <col min="14" max="15" width="0" style="531" hidden="1" customWidth="1"/>
    <col min="16" max="16" width="9.140625" style="531"/>
    <col min="17" max="16384" width="9.140625" style="26"/>
  </cols>
  <sheetData>
    <row r="1" spans="1:26" s="23" customFormat="1" ht="15.75" customHeight="1" x14ac:dyDescent="0.2">
      <c r="A1" s="923" t="s">
        <v>231</v>
      </c>
      <c r="B1" s="923"/>
      <c r="C1" s="923"/>
      <c r="D1" s="515">
        <f>'Instructions and Summary'!B4</f>
        <v>0</v>
      </c>
      <c r="E1" s="515"/>
      <c r="F1" s="902" t="str">
        <f>'Instructions and Summary'!G1</f>
        <v>03/6/20   V 6.19</v>
      </c>
      <c r="G1" s="902"/>
      <c r="H1" s="902"/>
      <c r="I1" s="535"/>
      <c r="J1" s="532"/>
      <c r="K1" s="532"/>
      <c r="L1" s="532"/>
      <c r="M1" s="532"/>
      <c r="N1" s="532"/>
      <c r="O1" s="532"/>
      <c r="P1" s="532"/>
    </row>
    <row r="2" spans="1:26" s="42" customFormat="1" ht="18.75" thickBot="1" x14ac:dyDescent="0.25">
      <c r="A2" s="966" t="s">
        <v>136</v>
      </c>
      <c r="B2" s="966"/>
      <c r="C2" s="966"/>
      <c r="D2" s="966"/>
      <c r="E2" s="966"/>
      <c r="F2" s="966"/>
      <c r="G2" s="966"/>
      <c r="H2" s="966"/>
      <c r="I2" s="536"/>
      <c r="J2" s="536"/>
      <c r="K2" s="536"/>
      <c r="L2" s="536"/>
      <c r="M2" s="536"/>
      <c r="N2" s="536"/>
      <c r="O2" s="536"/>
      <c r="P2" s="536"/>
    </row>
    <row r="3" spans="1:26" ht="147" customHeight="1" thickBot="1" x14ac:dyDescent="0.25">
      <c r="A3" s="1057" t="s">
        <v>218</v>
      </c>
      <c r="B3" s="1058"/>
      <c r="C3" s="1058"/>
      <c r="D3" s="1058"/>
      <c r="E3" s="1058"/>
      <c r="F3" s="1058"/>
      <c r="G3" s="1058"/>
      <c r="H3" s="1059"/>
      <c r="Q3" s="531"/>
      <c r="R3" s="531"/>
      <c r="S3" s="531"/>
      <c r="T3" s="531"/>
      <c r="U3" s="531"/>
      <c r="V3" s="531"/>
      <c r="W3" s="531"/>
      <c r="X3" s="531"/>
      <c r="Y3" s="531"/>
      <c r="Z3" s="531"/>
    </row>
    <row r="4" spans="1:26" ht="13.5" thickBot="1" x14ac:dyDescent="0.25">
      <c r="A4" s="10"/>
      <c r="Q4" s="531"/>
      <c r="R4" s="531"/>
      <c r="S4" s="531"/>
      <c r="T4" s="531"/>
      <c r="U4" s="531"/>
      <c r="V4" s="531"/>
      <c r="W4" s="531"/>
      <c r="X4" s="531"/>
      <c r="Y4" s="531"/>
      <c r="Z4" s="531"/>
    </row>
    <row r="5" spans="1:26" s="23" customFormat="1" ht="65.25" customHeight="1" thickBot="1" x14ac:dyDescent="0.25">
      <c r="A5" s="51" t="s">
        <v>130</v>
      </c>
      <c r="B5" s="52" t="s">
        <v>210</v>
      </c>
      <c r="C5" s="208" t="s">
        <v>223</v>
      </c>
      <c r="D5" s="52" t="s">
        <v>91</v>
      </c>
      <c r="E5" s="61" t="s">
        <v>284</v>
      </c>
      <c r="F5" s="53" t="s">
        <v>285</v>
      </c>
      <c r="G5" s="54" t="s">
        <v>286</v>
      </c>
      <c r="H5" s="55" t="s">
        <v>131</v>
      </c>
      <c r="I5" s="532"/>
      <c r="J5" s="532"/>
      <c r="K5" s="532"/>
      <c r="L5" s="532"/>
      <c r="M5" s="532"/>
      <c r="N5" s="532"/>
      <c r="O5" s="532"/>
      <c r="P5" s="532"/>
      <c r="Q5" s="532"/>
      <c r="R5" s="532"/>
      <c r="S5" s="532"/>
      <c r="T5" s="532"/>
      <c r="U5" s="532"/>
      <c r="V5" s="532"/>
      <c r="W5" s="532"/>
      <c r="X5" s="532"/>
      <c r="Y5" s="532"/>
      <c r="Z5" s="532"/>
    </row>
    <row r="6" spans="1:26" ht="27" customHeight="1" thickBot="1" x14ac:dyDescent="0.25">
      <c r="A6" s="180" t="s">
        <v>194</v>
      </c>
      <c r="B6" s="181" t="s">
        <v>164</v>
      </c>
      <c r="C6" s="359" t="s">
        <v>209</v>
      </c>
      <c r="D6" s="182" t="s">
        <v>167</v>
      </c>
      <c r="E6" s="334">
        <v>13600</v>
      </c>
      <c r="F6" s="335"/>
      <c r="G6" s="266"/>
      <c r="H6" s="267">
        <f t="shared" ref="H6:H24" si="0">SUM(E6:G6)</f>
        <v>13600</v>
      </c>
      <c r="Q6" s="531"/>
      <c r="R6" s="531"/>
      <c r="S6" s="531"/>
      <c r="T6" s="531"/>
      <c r="U6" s="531"/>
      <c r="V6" s="531"/>
      <c r="W6" s="531"/>
      <c r="X6" s="531"/>
      <c r="Y6" s="531"/>
      <c r="Z6" s="531"/>
    </row>
    <row r="7" spans="1:26" s="75" customFormat="1" ht="41.25" customHeight="1" x14ac:dyDescent="0.2">
      <c r="A7" s="648"/>
      <c r="B7" s="395"/>
      <c r="C7" s="395"/>
      <c r="D7" s="646"/>
      <c r="E7" s="336"/>
      <c r="F7" s="337"/>
      <c r="G7" s="338"/>
      <c r="H7" s="268">
        <f t="shared" si="0"/>
        <v>0</v>
      </c>
      <c r="I7" s="531"/>
      <c r="J7" s="531" t="s">
        <v>164</v>
      </c>
      <c r="K7" s="531"/>
      <c r="L7" s="531"/>
      <c r="M7" s="531"/>
      <c r="N7" s="531"/>
      <c r="O7" s="531"/>
      <c r="P7" s="531"/>
      <c r="Q7" s="531"/>
      <c r="R7" s="533"/>
      <c r="S7" s="533"/>
      <c r="T7" s="533"/>
      <c r="U7" s="533"/>
      <c r="V7" s="533"/>
      <c r="W7" s="533"/>
      <c r="X7" s="533"/>
      <c r="Y7" s="533"/>
      <c r="Z7" s="533"/>
    </row>
    <row r="8" spans="1:26" s="75" customFormat="1" ht="34.5" customHeight="1" x14ac:dyDescent="0.2">
      <c r="A8" s="648"/>
      <c r="B8" s="395"/>
      <c r="C8" s="395"/>
      <c r="D8" s="646"/>
      <c r="E8" s="376"/>
      <c r="F8" s="337"/>
      <c r="G8" s="338"/>
      <c r="H8" s="331">
        <f t="shared" si="0"/>
        <v>0</v>
      </c>
      <c r="I8" s="531"/>
      <c r="J8" s="531" t="s">
        <v>228</v>
      </c>
      <c r="K8" s="531"/>
      <c r="L8" s="531"/>
      <c r="M8" s="531"/>
      <c r="N8" s="531"/>
      <c r="O8" s="531"/>
      <c r="P8" s="531"/>
      <c r="Q8" s="531"/>
      <c r="R8" s="533"/>
      <c r="S8" s="533"/>
      <c r="T8" s="533"/>
      <c r="U8" s="533"/>
      <c r="V8" s="533"/>
      <c r="W8" s="533"/>
      <c r="X8" s="533"/>
      <c r="Y8" s="533"/>
      <c r="Z8" s="533"/>
    </row>
    <row r="9" spans="1:26" s="75" customFormat="1" ht="33" customHeight="1" x14ac:dyDescent="0.2">
      <c r="A9" s="648"/>
      <c r="B9" s="395"/>
      <c r="C9" s="395"/>
      <c r="D9" s="646"/>
      <c r="E9" s="336"/>
      <c r="F9" s="337"/>
      <c r="G9" s="338"/>
      <c r="H9" s="331">
        <f t="shared" si="0"/>
        <v>0</v>
      </c>
      <c r="I9" s="531"/>
      <c r="J9" s="531" t="s">
        <v>209</v>
      </c>
      <c r="K9" s="531"/>
      <c r="L9" s="531"/>
      <c r="M9" s="531"/>
      <c r="N9" s="531"/>
      <c r="O9" s="531"/>
      <c r="P9" s="531"/>
      <c r="Q9" s="531"/>
      <c r="R9" s="533"/>
      <c r="S9" s="533"/>
      <c r="T9" s="533"/>
      <c r="U9" s="533"/>
      <c r="V9" s="533"/>
      <c r="W9" s="533"/>
      <c r="X9" s="533"/>
      <c r="Y9" s="533"/>
      <c r="Z9" s="533"/>
    </row>
    <row r="10" spans="1:26" s="75" customFormat="1" ht="36.75" customHeight="1" x14ac:dyDescent="0.2">
      <c r="A10" s="648"/>
      <c r="B10" s="395"/>
      <c r="C10" s="395"/>
      <c r="D10" s="646"/>
      <c r="E10" s="336"/>
      <c r="F10" s="337"/>
      <c r="G10" s="338"/>
      <c r="H10" s="331">
        <f t="shared" si="0"/>
        <v>0</v>
      </c>
      <c r="I10" s="531"/>
      <c r="J10" s="531"/>
      <c r="K10" s="531"/>
      <c r="L10" s="531"/>
      <c r="M10" s="531"/>
      <c r="N10" s="531"/>
      <c r="O10" s="531"/>
      <c r="P10" s="531"/>
      <c r="Q10" s="531"/>
      <c r="R10" s="533"/>
      <c r="S10" s="533"/>
      <c r="T10" s="533"/>
      <c r="U10" s="533"/>
      <c r="V10" s="533"/>
      <c r="W10" s="533"/>
      <c r="X10" s="533"/>
      <c r="Y10" s="533"/>
      <c r="Z10" s="533"/>
    </row>
    <row r="11" spans="1:26" s="75" customFormat="1" ht="24.75" customHeight="1" x14ac:dyDescent="0.2">
      <c r="A11" s="648"/>
      <c r="B11" s="395"/>
      <c r="C11" s="395"/>
      <c r="D11" s="646"/>
      <c r="E11" s="336"/>
      <c r="F11" s="337"/>
      <c r="G11" s="338"/>
      <c r="H11" s="331">
        <f t="shared" si="0"/>
        <v>0</v>
      </c>
      <c r="I11" s="531"/>
      <c r="J11" s="531"/>
      <c r="K11" s="531"/>
      <c r="L11" s="531"/>
      <c r="M11" s="531"/>
      <c r="N11" s="531"/>
      <c r="O11" s="531"/>
      <c r="P11" s="531"/>
      <c r="Q11" s="531"/>
      <c r="R11" s="533"/>
      <c r="S11" s="533"/>
      <c r="T11" s="533"/>
      <c r="U11" s="533"/>
      <c r="V11" s="533"/>
      <c r="W11" s="533"/>
      <c r="X11" s="533"/>
      <c r="Y11" s="533"/>
      <c r="Z11" s="533"/>
    </row>
    <row r="12" spans="1:26" s="75" customFormat="1" ht="27.75" customHeight="1" x14ac:dyDescent="0.2">
      <c r="A12" s="648"/>
      <c r="B12" s="395"/>
      <c r="C12" s="395"/>
      <c r="D12" s="646"/>
      <c r="E12" s="336"/>
      <c r="F12" s="337"/>
      <c r="G12" s="338"/>
      <c r="H12" s="331">
        <f t="shared" si="0"/>
        <v>0</v>
      </c>
      <c r="I12" s="531"/>
      <c r="J12" s="531"/>
      <c r="K12" s="531"/>
      <c r="L12" s="531"/>
      <c r="M12" s="531"/>
      <c r="N12" s="531"/>
      <c r="O12" s="531"/>
      <c r="P12" s="531"/>
      <c r="Q12" s="531"/>
      <c r="R12" s="533"/>
      <c r="S12" s="533"/>
      <c r="T12" s="533"/>
      <c r="U12" s="533"/>
      <c r="V12" s="533"/>
      <c r="W12" s="533"/>
      <c r="X12" s="533"/>
      <c r="Y12" s="533"/>
      <c r="Z12" s="533"/>
    </row>
    <row r="13" spans="1:26" s="75" customFormat="1" ht="27.75" customHeight="1" x14ac:dyDescent="0.2">
      <c r="A13" s="648"/>
      <c r="B13" s="395"/>
      <c r="C13" s="395"/>
      <c r="D13" s="646"/>
      <c r="E13" s="336"/>
      <c r="F13" s="337"/>
      <c r="G13" s="338"/>
      <c r="H13" s="331">
        <f t="shared" si="0"/>
        <v>0</v>
      </c>
      <c r="I13" s="531"/>
      <c r="J13" s="531" t="s">
        <v>220</v>
      </c>
      <c r="K13" s="537">
        <f>SUMIF($C$7:$C$24,J13,$E$7:$E$24)</f>
        <v>0</v>
      </c>
      <c r="L13" s="537">
        <f>SUMIF($C$7:$C$24,J13,$F$7:$F$24)</f>
        <v>0</v>
      </c>
      <c r="M13" s="537">
        <f>SUMIF($C$7:$C$24,J13,$G$7:$G$24)</f>
        <v>0</v>
      </c>
      <c r="N13" s="531"/>
      <c r="O13" s="531"/>
      <c r="P13" s="531"/>
      <c r="Q13" s="531"/>
      <c r="R13" s="533"/>
      <c r="S13" s="533"/>
      <c r="T13" s="533"/>
      <c r="U13" s="533"/>
      <c r="V13" s="533"/>
      <c r="W13" s="533"/>
      <c r="X13" s="533"/>
      <c r="Y13" s="533"/>
      <c r="Z13" s="533"/>
    </row>
    <row r="14" spans="1:26" s="75" customFormat="1" ht="27" customHeight="1" x14ac:dyDescent="0.2">
      <c r="A14" s="648"/>
      <c r="B14" s="395"/>
      <c r="C14" s="395"/>
      <c r="D14" s="646"/>
      <c r="E14" s="336"/>
      <c r="F14" s="337"/>
      <c r="G14" s="338"/>
      <c r="H14" s="331">
        <f t="shared" si="0"/>
        <v>0</v>
      </c>
      <c r="I14" s="531"/>
      <c r="J14" s="531" t="s">
        <v>221</v>
      </c>
      <c r="K14" s="537">
        <f t="shared" ref="K14:K15" si="1">SUMIF($C$7:$C$24,J14,$E$7:$E$24)</f>
        <v>0</v>
      </c>
      <c r="L14" s="537">
        <f t="shared" ref="L14:L15" si="2">SUMIF($C$7:$C$24,J14,$F$7:$F$24)</f>
        <v>0</v>
      </c>
      <c r="M14" s="537">
        <f t="shared" ref="M14:M15" si="3">SUMIF($C$7:$C$24,J14,$G$7:$G$24)</f>
        <v>0</v>
      </c>
      <c r="N14" s="531"/>
      <c r="O14" s="531"/>
      <c r="P14" s="531"/>
      <c r="Q14" s="531"/>
      <c r="R14" s="533"/>
      <c r="S14" s="533"/>
      <c r="T14" s="533"/>
      <c r="U14" s="533"/>
      <c r="V14" s="533"/>
      <c r="W14" s="533"/>
      <c r="X14" s="533"/>
      <c r="Y14" s="533"/>
      <c r="Z14" s="533"/>
    </row>
    <row r="15" spans="1:26" s="75" customFormat="1" ht="25.5" x14ac:dyDescent="0.2">
      <c r="A15" s="648"/>
      <c r="B15" s="395"/>
      <c r="C15" s="395"/>
      <c r="D15" s="646"/>
      <c r="E15" s="336"/>
      <c r="F15" s="337"/>
      <c r="G15" s="338"/>
      <c r="H15" s="331">
        <f t="shared" si="0"/>
        <v>0</v>
      </c>
      <c r="I15" s="531"/>
      <c r="J15" s="531" t="s">
        <v>222</v>
      </c>
      <c r="K15" s="537">
        <f t="shared" si="1"/>
        <v>0</v>
      </c>
      <c r="L15" s="537">
        <f t="shared" si="2"/>
        <v>0</v>
      </c>
      <c r="M15" s="537">
        <f t="shared" si="3"/>
        <v>0</v>
      </c>
      <c r="N15" s="531"/>
      <c r="O15" s="531"/>
      <c r="P15" s="531"/>
      <c r="Q15" s="531"/>
      <c r="R15" s="533"/>
      <c r="S15" s="533"/>
      <c r="T15" s="533"/>
      <c r="U15" s="533"/>
      <c r="V15" s="533"/>
      <c r="W15" s="533"/>
      <c r="X15" s="533"/>
      <c r="Y15" s="533"/>
      <c r="Z15" s="533"/>
    </row>
    <row r="16" spans="1:26" s="75" customFormat="1" ht="30" customHeight="1" x14ac:dyDescent="0.2">
      <c r="A16" s="648"/>
      <c r="B16" s="395"/>
      <c r="C16" s="395"/>
      <c r="D16" s="646"/>
      <c r="E16" s="336"/>
      <c r="F16" s="337"/>
      <c r="G16" s="338"/>
      <c r="H16" s="331">
        <f t="shared" si="0"/>
        <v>0</v>
      </c>
      <c r="I16" s="531"/>
      <c r="J16" s="531"/>
      <c r="K16" s="531"/>
      <c r="L16" s="531"/>
      <c r="M16" s="531"/>
      <c r="N16" s="531"/>
      <c r="O16" s="531"/>
      <c r="P16" s="531"/>
      <c r="Q16" s="531"/>
      <c r="R16" s="533"/>
      <c r="S16" s="533"/>
      <c r="T16" s="533"/>
      <c r="U16" s="533"/>
      <c r="V16" s="533"/>
      <c r="W16" s="533"/>
      <c r="X16" s="533"/>
      <c r="Y16" s="533"/>
      <c r="Z16" s="533"/>
    </row>
    <row r="17" spans="1:26" s="75" customFormat="1" ht="26.25" customHeight="1" x14ac:dyDescent="0.2">
      <c r="A17" s="648"/>
      <c r="B17" s="395"/>
      <c r="C17" s="395"/>
      <c r="D17" s="646"/>
      <c r="E17" s="336"/>
      <c r="F17" s="337"/>
      <c r="G17" s="338"/>
      <c r="H17" s="331">
        <f t="shared" si="0"/>
        <v>0</v>
      </c>
      <c r="I17" s="531"/>
      <c r="J17" s="531"/>
      <c r="K17" s="531"/>
      <c r="L17" s="531"/>
      <c r="M17" s="531"/>
      <c r="N17" s="531"/>
      <c r="O17" s="531"/>
      <c r="P17" s="531"/>
      <c r="Q17" s="531"/>
      <c r="R17" s="533"/>
      <c r="S17" s="533"/>
      <c r="T17" s="533"/>
      <c r="U17" s="533"/>
      <c r="V17" s="533"/>
      <c r="W17" s="533"/>
      <c r="X17" s="533"/>
      <c r="Y17" s="533"/>
      <c r="Z17" s="533"/>
    </row>
    <row r="18" spans="1:26" s="75" customFormat="1" ht="24.75" customHeight="1" x14ac:dyDescent="0.2">
      <c r="A18" s="648"/>
      <c r="B18" s="395"/>
      <c r="C18" s="395"/>
      <c r="D18" s="646"/>
      <c r="E18" s="336"/>
      <c r="F18" s="337"/>
      <c r="G18" s="338"/>
      <c r="H18" s="331">
        <f t="shared" si="0"/>
        <v>0</v>
      </c>
      <c r="I18" s="531"/>
      <c r="J18" s="531"/>
      <c r="K18" s="531"/>
      <c r="L18" s="531"/>
      <c r="M18" s="531"/>
      <c r="N18" s="531"/>
      <c r="O18" s="531"/>
      <c r="P18" s="531"/>
      <c r="Q18" s="531"/>
      <c r="R18" s="533"/>
      <c r="S18" s="533"/>
      <c r="T18" s="533"/>
      <c r="U18" s="533"/>
      <c r="V18" s="533"/>
      <c r="W18" s="533"/>
      <c r="X18" s="533"/>
      <c r="Y18" s="533"/>
      <c r="Z18" s="533"/>
    </row>
    <row r="19" spans="1:26" s="75" customFormat="1" ht="25.5" customHeight="1" x14ac:dyDescent="0.2">
      <c r="A19" s="648"/>
      <c r="B19" s="395"/>
      <c r="C19" s="395"/>
      <c r="D19" s="646"/>
      <c r="E19" s="336"/>
      <c r="F19" s="337"/>
      <c r="G19" s="338"/>
      <c r="H19" s="331">
        <f t="shared" si="0"/>
        <v>0</v>
      </c>
      <c r="I19" s="531"/>
      <c r="J19" s="531"/>
      <c r="K19" s="531"/>
      <c r="L19" s="531"/>
      <c r="M19" s="531"/>
      <c r="N19" s="531"/>
      <c r="O19" s="531"/>
      <c r="P19" s="531"/>
      <c r="Q19" s="531"/>
      <c r="R19" s="533"/>
      <c r="S19" s="533"/>
      <c r="T19" s="533"/>
      <c r="U19" s="533"/>
      <c r="V19" s="533"/>
      <c r="W19" s="533"/>
      <c r="X19" s="533"/>
      <c r="Y19" s="533"/>
      <c r="Z19" s="533"/>
    </row>
    <row r="20" spans="1:26" s="75" customFormat="1" ht="25.5" customHeight="1" x14ac:dyDescent="0.2">
      <c r="A20" s="648"/>
      <c r="B20" s="395"/>
      <c r="C20" s="395"/>
      <c r="D20" s="646"/>
      <c r="E20" s="336"/>
      <c r="F20" s="337"/>
      <c r="G20" s="338"/>
      <c r="H20" s="331">
        <f t="shared" si="0"/>
        <v>0</v>
      </c>
      <c r="I20" s="531"/>
      <c r="J20" s="531"/>
      <c r="K20" s="531"/>
      <c r="L20" s="531"/>
      <c r="M20" s="531"/>
      <c r="N20" s="531"/>
      <c r="O20" s="531"/>
      <c r="P20" s="531"/>
      <c r="Q20" s="531"/>
      <c r="R20" s="533"/>
      <c r="S20" s="533"/>
      <c r="T20" s="533"/>
      <c r="U20" s="533"/>
      <c r="V20" s="533"/>
      <c r="W20" s="533"/>
      <c r="X20" s="533"/>
      <c r="Y20" s="533"/>
      <c r="Z20" s="533"/>
    </row>
    <row r="21" spans="1:26" s="75" customFormat="1" ht="26.25" customHeight="1" x14ac:dyDescent="0.2">
      <c r="A21" s="649"/>
      <c r="B21" s="395"/>
      <c r="C21" s="395"/>
      <c r="D21" s="647"/>
      <c r="E21" s="336"/>
      <c r="F21" s="337"/>
      <c r="G21" s="338"/>
      <c r="H21" s="331">
        <f t="shared" si="0"/>
        <v>0</v>
      </c>
      <c r="I21" s="531"/>
      <c r="J21" s="531"/>
      <c r="K21" s="531"/>
      <c r="L21" s="531"/>
      <c r="M21" s="531"/>
      <c r="N21" s="531"/>
      <c r="O21" s="531"/>
      <c r="P21" s="531"/>
      <c r="Q21" s="531"/>
      <c r="R21" s="533"/>
      <c r="S21" s="533"/>
      <c r="T21" s="533"/>
      <c r="U21" s="533"/>
      <c r="V21" s="533"/>
      <c r="W21" s="533"/>
      <c r="X21" s="533"/>
      <c r="Y21" s="533"/>
      <c r="Z21" s="533"/>
    </row>
    <row r="22" spans="1:26" s="75" customFormat="1" ht="27.75" customHeight="1" x14ac:dyDescent="0.2">
      <c r="A22" s="649"/>
      <c r="B22" s="395"/>
      <c r="C22" s="395"/>
      <c r="D22" s="647"/>
      <c r="E22" s="339"/>
      <c r="F22" s="340"/>
      <c r="G22" s="341"/>
      <c r="H22" s="331">
        <f t="shared" si="0"/>
        <v>0</v>
      </c>
      <c r="I22" s="531"/>
      <c r="J22" s="531"/>
      <c r="K22" s="531"/>
      <c r="L22" s="531"/>
      <c r="M22" s="531"/>
      <c r="N22" s="531"/>
      <c r="O22" s="531"/>
      <c r="P22" s="531"/>
      <c r="Q22" s="531"/>
      <c r="R22" s="533"/>
      <c r="S22" s="533"/>
      <c r="T22" s="533"/>
      <c r="U22" s="533"/>
      <c r="V22" s="533"/>
      <c r="W22" s="533"/>
      <c r="X22" s="533"/>
      <c r="Y22" s="533"/>
      <c r="Z22" s="533"/>
    </row>
    <row r="23" spans="1:26" s="75" customFormat="1" ht="27.75" customHeight="1" x14ac:dyDescent="0.2">
      <c r="A23" s="649"/>
      <c r="B23" s="395"/>
      <c r="C23" s="395"/>
      <c r="D23" s="647"/>
      <c r="E23" s="339"/>
      <c r="F23" s="340"/>
      <c r="G23" s="341"/>
      <c r="H23" s="331">
        <f t="shared" si="0"/>
        <v>0</v>
      </c>
      <c r="I23" s="531"/>
      <c r="J23" s="531"/>
      <c r="K23" s="531"/>
      <c r="L23" s="531"/>
      <c r="M23" s="531"/>
      <c r="N23" s="531"/>
      <c r="O23" s="531"/>
      <c r="P23" s="531"/>
      <c r="Q23" s="531"/>
      <c r="R23" s="533"/>
      <c r="S23" s="533"/>
      <c r="T23" s="533"/>
      <c r="U23" s="533"/>
      <c r="V23" s="533"/>
      <c r="W23" s="533"/>
      <c r="X23" s="533"/>
      <c r="Y23" s="533"/>
      <c r="Z23" s="533"/>
    </row>
    <row r="24" spans="1:26" s="75" customFormat="1" ht="30" customHeight="1" thickBot="1" x14ac:dyDescent="0.25">
      <c r="A24" s="649"/>
      <c r="B24" s="395"/>
      <c r="C24" s="395"/>
      <c r="D24" s="647"/>
      <c r="E24" s="339"/>
      <c r="F24" s="340"/>
      <c r="G24" s="341"/>
      <c r="H24" s="332">
        <f t="shared" si="0"/>
        <v>0</v>
      </c>
      <c r="I24" s="531"/>
      <c r="J24" s="531"/>
      <c r="K24" s="531"/>
      <c r="L24" s="531"/>
      <c r="M24" s="531"/>
      <c r="N24" s="531"/>
      <c r="O24" s="531"/>
      <c r="P24" s="531"/>
      <c r="Q24" s="531"/>
      <c r="R24" s="533"/>
      <c r="S24" s="533"/>
      <c r="T24" s="533"/>
      <c r="U24" s="533"/>
      <c r="V24" s="533"/>
      <c r="W24" s="533"/>
      <c r="X24" s="533"/>
      <c r="Y24" s="533"/>
      <c r="Z24" s="533"/>
    </row>
    <row r="25" spans="1:26" s="23" customFormat="1" ht="13.5" thickBot="1" x14ac:dyDescent="0.25">
      <c r="A25" s="1054" t="s">
        <v>163</v>
      </c>
      <c r="B25" s="1055"/>
      <c r="C25" s="1055"/>
      <c r="D25" s="1056"/>
      <c r="E25" s="342">
        <f>SUM(E7:E24)</f>
        <v>0</v>
      </c>
      <c r="F25" s="343">
        <f>SUM(F7:F24)</f>
        <v>0</v>
      </c>
      <c r="G25" s="344">
        <f>SUM(G7:G24)</f>
        <v>0</v>
      </c>
      <c r="H25" s="333">
        <f>SUM(H7:H24)</f>
        <v>0</v>
      </c>
      <c r="I25" s="532"/>
      <c r="J25" s="532"/>
      <c r="K25" s="532"/>
      <c r="L25" s="532"/>
      <c r="M25" s="532"/>
      <c r="N25" s="532"/>
      <c r="O25" s="532"/>
      <c r="P25" s="532"/>
      <c r="Q25" s="532"/>
      <c r="R25" s="532"/>
      <c r="S25" s="532"/>
      <c r="T25" s="532"/>
      <c r="U25" s="532"/>
      <c r="V25" s="532"/>
      <c r="W25" s="532"/>
      <c r="X25" s="532"/>
      <c r="Y25" s="532"/>
      <c r="Z25" s="532"/>
    </row>
    <row r="26" spans="1:26" s="28" customFormat="1" ht="14.25" customHeight="1" thickBot="1" x14ac:dyDescent="0.25">
      <c r="D26" s="64"/>
      <c r="E26" s="63"/>
      <c r="F26" s="1060"/>
      <c r="G26" s="1060"/>
      <c r="H26" s="63"/>
      <c r="I26" s="534"/>
      <c r="J26" s="534"/>
      <c r="K26" s="534"/>
      <c r="L26" s="534"/>
      <c r="M26" s="534"/>
      <c r="N26" s="534"/>
      <c r="O26" s="534"/>
      <c r="P26" s="534"/>
      <c r="Q26" s="534"/>
      <c r="R26" s="534"/>
      <c r="S26" s="534"/>
      <c r="T26" s="534"/>
      <c r="U26" s="534"/>
      <c r="V26" s="534"/>
      <c r="W26" s="534"/>
      <c r="X26" s="534"/>
      <c r="Y26" s="534"/>
      <c r="Z26" s="534"/>
    </row>
    <row r="27" spans="1:26" s="28" customFormat="1" ht="16.5" customHeight="1" thickBot="1" x14ac:dyDescent="0.25">
      <c r="A27" s="1062" t="s">
        <v>166</v>
      </c>
      <c r="B27" s="1063"/>
      <c r="C27" s="346"/>
      <c r="D27" s="394">
        <f>'Instructions and Summary'!E24</f>
        <v>0</v>
      </c>
      <c r="E27" s="1061" t="s">
        <v>165</v>
      </c>
      <c r="F27" s="1061"/>
      <c r="G27" s="1061"/>
      <c r="H27" s="248" t="str">
        <f>IFERROR(H25/D27,"")</f>
        <v/>
      </c>
      <c r="I27" s="534"/>
      <c r="J27" s="534"/>
      <c r="K27" s="534"/>
      <c r="L27" s="534"/>
      <c r="M27" s="534"/>
      <c r="N27" s="534"/>
      <c r="O27" s="534"/>
      <c r="P27" s="534"/>
      <c r="Q27" s="534"/>
      <c r="R27" s="534"/>
      <c r="S27" s="534"/>
      <c r="T27" s="534"/>
      <c r="U27" s="534"/>
      <c r="V27" s="534"/>
      <c r="W27" s="534"/>
      <c r="X27" s="534"/>
      <c r="Y27" s="534"/>
      <c r="Z27" s="534"/>
    </row>
    <row r="28" spans="1:26" s="28" customFormat="1" ht="53.25" customHeight="1" x14ac:dyDescent="0.2">
      <c r="A28" s="64"/>
      <c r="B28" s="63"/>
      <c r="C28" s="63"/>
      <c r="F28" s="62"/>
      <c r="G28" s="65"/>
      <c r="H28" s="63"/>
      <c r="I28" s="534"/>
      <c r="J28" s="534"/>
      <c r="K28" s="534"/>
      <c r="L28" s="534"/>
      <c r="M28" s="534"/>
      <c r="N28" s="534"/>
      <c r="O28" s="534"/>
      <c r="P28" s="534"/>
      <c r="Q28" s="534"/>
      <c r="R28" s="534"/>
      <c r="S28" s="534"/>
      <c r="T28" s="534"/>
      <c r="U28" s="534"/>
      <c r="V28" s="534"/>
      <c r="W28" s="534"/>
      <c r="X28" s="534"/>
      <c r="Y28" s="534"/>
      <c r="Z28" s="534"/>
    </row>
    <row r="29" spans="1:26" ht="15.75" customHeight="1" thickBot="1" x14ac:dyDescent="0.25">
      <c r="A29" s="716" t="s">
        <v>215</v>
      </c>
      <c r="B29" s="716"/>
      <c r="C29" s="716"/>
      <c r="D29" s="716"/>
      <c r="E29" s="21"/>
      <c r="G29" s="21"/>
      <c r="Q29" s="531"/>
      <c r="R29" s="531"/>
      <c r="S29" s="531"/>
      <c r="T29" s="531"/>
      <c r="U29" s="531"/>
      <c r="V29" s="531"/>
      <c r="W29" s="531"/>
      <c r="X29" s="531"/>
      <c r="Y29" s="531"/>
      <c r="Z29" s="531"/>
    </row>
    <row r="30" spans="1:26" s="75" customFormat="1" ht="155.25" customHeight="1" thickBot="1" x14ac:dyDescent="0.25">
      <c r="A30" s="702"/>
      <c r="B30" s="703"/>
      <c r="C30" s="703"/>
      <c r="D30" s="703"/>
      <c r="E30" s="703"/>
      <c r="F30" s="703"/>
      <c r="G30" s="703"/>
      <c r="H30" s="704"/>
      <c r="I30" s="531"/>
      <c r="J30" s="531"/>
      <c r="K30" s="531"/>
      <c r="L30" s="531"/>
      <c r="M30" s="531"/>
      <c r="N30" s="531"/>
      <c r="O30" s="531"/>
      <c r="P30" s="531"/>
      <c r="Q30" s="531"/>
      <c r="R30" s="533"/>
      <c r="S30" s="533"/>
      <c r="T30" s="533"/>
      <c r="U30" s="533"/>
      <c r="V30" s="533"/>
      <c r="W30" s="533"/>
      <c r="X30" s="533"/>
      <c r="Y30" s="533"/>
      <c r="Z30" s="533"/>
    </row>
  </sheetData>
  <sheetProtection password="CC72" sheet="1" objects="1" scenarios="1" selectLockedCells="1"/>
  <customSheetViews>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1"/>
      <headerFooter alignWithMargins="0">
        <oddFooter>&amp;LCost Share&amp;RPage &amp;P of &amp;N</oddFooter>
      </headerFooter>
    </customSheetView>
    <customSheetView guid="{7A22A0F3-26C2-4F41-A45F-3AA4AB522C13}" showPageBreaks="1" printArea="1">
      <selection activeCell="A3" sqref="A3:G3"/>
      <pageMargins left="0.5" right="0.5" top="0.25" bottom="0.35" header="0.5" footer="0.25"/>
      <printOptions horizontalCentered="1"/>
      <pageSetup scale="8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showGridLines="0" workbookViewId="0">
      <selection activeCell="E43" sqref="E43"/>
    </sheetView>
  </sheetViews>
  <sheetFormatPr defaultColWidth="9.140625" defaultRowHeight="18" x14ac:dyDescent="0.2"/>
  <cols>
    <col min="1" max="1" width="2.42578125" style="109" customWidth="1"/>
    <col min="2" max="2" width="17.85546875" style="109" customWidth="1"/>
    <col min="3" max="3" width="17.28515625" style="109" customWidth="1"/>
    <col min="4" max="4" width="17.85546875" style="109" customWidth="1"/>
    <col min="5" max="6" width="17.7109375" style="109" customWidth="1"/>
    <col min="7" max="7" width="21" style="109" customWidth="1"/>
    <col min="8" max="8" width="19.140625" style="109" customWidth="1"/>
    <col min="9" max="9" width="1.5703125" style="109" customWidth="1"/>
    <col min="10" max="10" width="11" style="369" customWidth="1"/>
    <col min="11" max="12" width="9.140625" style="109"/>
    <col min="13" max="13" width="12.42578125" style="109" bestFit="1" customWidth="1"/>
    <col min="14" max="14" width="10.42578125" style="109" bestFit="1" customWidth="1"/>
    <col min="15" max="16384" width="9.140625" style="109"/>
  </cols>
  <sheetData>
    <row r="1" spans="1:14" ht="17.25" customHeight="1" x14ac:dyDescent="0.2">
      <c r="A1" s="797" t="s">
        <v>5</v>
      </c>
      <c r="B1" s="798"/>
      <c r="C1" s="726">
        <f>'Instructions and Summary'!B4</f>
        <v>0</v>
      </c>
      <c r="D1" s="726"/>
      <c r="E1" s="108" t="s">
        <v>155</v>
      </c>
      <c r="F1" s="727"/>
      <c r="G1" s="727"/>
      <c r="H1" s="348"/>
      <c r="I1" s="348"/>
      <c r="J1" s="366"/>
      <c r="K1" s="107"/>
    </row>
    <row r="2" spans="1:14" x14ac:dyDescent="0.2">
      <c r="A2" s="799" t="s">
        <v>6</v>
      </c>
      <c r="B2" s="800"/>
      <c r="C2" s="800"/>
      <c r="D2" s="800"/>
      <c r="E2" s="800"/>
      <c r="F2" s="800"/>
      <c r="G2" s="800"/>
      <c r="H2" s="800"/>
      <c r="I2" s="349"/>
      <c r="J2" s="367"/>
      <c r="K2" s="110"/>
      <c r="L2" s="110"/>
      <c r="M2" s="107"/>
    </row>
    <row r="3" spans="1:14" ht="9" customHeight="1" thickBot="1" x14ac:dyDescent="0.25">
      <c r="A3" s="801" t="s">
        <v>7</v>
      </c>
      <c r="B3" s="772"/>
      <c r="C3" s="772"/>
      <c r="D3" s="772"/>
      <c r="E3" s="772"/>
      <c r="F3" s="772"/>
      <c r="G3" s="772"/>
      <c r="H3" s="772"/>
      <c r="I3" s="350"/>
      <c r="J3" s="368"/>
      <c r="K3" s="111"/>
      <c r="L3" s="111"/>
      <c r="M3" s="107"/>
    </row>
    <row r="4" spans="1:14" ht="10.5" customHeight="1" x14ac:dyDescent="0.2">
      <c r="A4" s="775" t="s">
        <v>8</v>
      </c>
      <c r="B4" s="802"/>
      <c r="C4" s="777"/>
      <c r="D4" s="777"/>
      <c r="E4" s="777"/>
      <c r="F4" s="803"/>
      <c r="G4" s="803"/>
      <c r="H4" s="804"/>
      <c r="I4" s="357"/>
    </row>
    <row r="5" spans="1:14" ht="12" customHeight="1" x14ac:dyDescent="0.2">
      <c r="A5" s="807"/>
      <c r="B5" s="809" t="s">
        <v>9</v>
      </c>
      <c r="C5" s="811" t="s">
        <v>10</v>
      </c>
      <c r="D5" s="795" t="s">
        <v>11</v>
      </c>
      <c r="E5" s="796"/>
      <c r="F5" s="805" t="s">
        <v>12</v>
      </c>
      <c r="G5" s="763"/>
      <c r="H5" s="806"/>
      <c r="I5" s="357"/>
    </row>
    <row r="6" spans="1:14" s="114" customFormat="1" ht="25.5" customHeight="1" x14ac:dyDescent="0.2">
      <c r="A6" s="808"/>
      <c r="B6" s="810"/>
      <c r="C6" s="812"/>
      <c r="D6" s="112" t="s">
        <v>13</v>
      </c>
      <c r="E6" s="112" t="s">
        <v>14</v>
      </c>
      <c r="F6" s="113" t="s">
        <v>15</v>
      </c>
      <c r="G6" s="113" t="s">
        <v>16</v>
      </c>
      <c r="H6" s="164" t="s">
        <v>149</v>
      </c>
      <c r="I6" s="354"/>
      <c r="J6" s="370"/>
    </row>
    <row r="7" spans="1:14" s="114" customFormat="1" ht="15.75" customHeight="1" x14ac:dyDescent="0.2">
      <c r="A7" s="165"/>
      <c r="B7" s="115" t="s">
        <v>17</v>
      </c>
      <c r="C7" s="116" t="s">
        <v>18</v>
      </c>
      <c r="D7" s="117" t="s">
        <v>19</v>
      </c>
      <c r="E7" s="117" t="s">
        <v>20</v>
      </c>
      <c r="F7" s="116" t="s">
        <v>21</v>
      </c>
      <c r="G7" s="116" t="s">
        <v>22</v>
      </c>
      <c r="H7" s="166" t="s">
        <v>23</v>
      </c>
      <c r="I7" s="354"/>
      <c r="J7" s="370"/>
    </row>
    <row r="8" spans="1:14" s="118" customFormat="1" ht="18" customHeight="1" x14ac:dyDescent="0.2">
      <c r="A8" s="167" t="s">
        <v>24</v>
      </c>
      <c r="B8" s="352" t="s">
        <v>269</v>
      </c>
      <c r="C8" s="362">
        <v>81.135000000000005</v>
      </c>
      <c r="D8" s="300"/>
      <c r="E8" s="300"/>
      <c r="F8" s="293">
        <f>ROUND($D$26-G8,0)</f>
        <v>0</v>
      </c>
      <c r="G8" s="293">
        <f>ROUND('Cost Share'!E25,0)</f>
        <v>0</v>
      </c>
      <c r="H8" s="301">
        <f>SUM(D8:G8)</f>
        <v>0</v>
      </c>
      <c r="J8" s="369"/>
      <c r="M8" s="701"/>
      <c r="N8" s="701"/>
    </row>
    <row r="9" spans="1:14" s="118" customFormat="1" ht="18.75" customHeight="1" x14ac:dyDescent="0.2">
      <c r="A9" s="167" t="s">
        <v>25</v>
      </c>
      <c r="B9" s="352" t="s">
        <v>270</v>
      </c>
      <c r="C9" s="362">
        <v>81.135000000000005</v>
      </c>
      <c r="D9" s="300"/>
      <c r="E9" s="300"/>
      <c r="F9" s="293">
        <f>ROUND($E$26-G9,0)</f>
        <v>0</v>
      </c>
      <c r="G9" s="293">
        <f>ROUND('Cost Share'!F25,0)</f>
        <v>0</v>
      </c>
      <c r="H9" s="301">
        <f>SUM(D9:G9)</f>
        <v>0</v>
      </c>
      <c r="J9" s="369"/>
    </row>
    <row r="10" spans="1:14" s="118" customFormat="1" ht="18.75" customHeight="1" x14ac:dyDescent="0.2">
      <c r="A10" s="167" t="s">
        <v>26</v>
      </c>
      <c r="B10" s="352" t="s">
        <v>271</v>
      </c>
      <c r="C10" s="362">
        <v>81.135000000000005</v>
      </c>
      <c r="D10" s="300"/>
      <c r="E10" s="300"/>
      <c r="F10" s="293">
        <f>ROUND($F$26-G10,0)</f>
        <v>0</v>
      </c>
      <c r="G10" s="293">
        <f>ROUND('Cost Share'!G25,0)</f>
        <v>0</v>
      </c>
      <c r="H10" s="301">
        <f>SUM(D10:G10)</f>
        <v>0</v>
      </c>
      <c r="J10" s="369"/>
    </row>
    <row r="11" spans="1:14" s="118" customFormat="1" ht="19.5" customHeight="1" x14ac:dyDescent="0.2">
      <c r="A11" s="168" t="s">
        <v>27</v>
      </c>
      <c r="B11" s="119"/>
      <c r="C11" s="347"/>
      <c r="D11" s="302"/>
      <c r="E11" s="302"/>
      <c r="F11" s="303"/>
      <c r="G11" s="303"/>
      <c r="H11" s="304"/>
      <c r="J11" s="369"/>
    </row>
    <row r="12" spans="1:14" s="118" customFormat="1" ht="19.5" customHeight="1" x14ac:dyDescent="0.2">
      <c r="A12" s="168" t="s">
        <v>28</v>
      </c>
      <c r="B12" s="121" t="s">
        <v>163</v>
      </c>
      <c r="C12" s="120"/>
      <c r="D12" s="302">
        <f>SUM(D8:D11)</f>
        <v>0</v>
      </c>
      <c r="E12" s="302">
        <f>SUM(E8:E11)</f>
        <v>0</v>
      </c>
      <c r="F12" s="303">
        <f>SUM(F8:F11)</f>
        <v>0</v>
      </c>
      <c r="G12" s="303">
        <f>SUM(G8:G11)</f>
        <v>0</v>
      </c>
      <c r="H12" s="304">
        <f>SUM(H8:H11)</f>
        <v>0</v>
      </c>
      <c r="J12" s="369"/>
    </row>
    <row r="13" spans="1:14" ht="9.75" customHeight="1" x14ac:dyDescent="0.2">
      <c r="A13" s="813" t="s">
        <v>29</v>
      </c>
      <c r="B13" s="814"/>
      <c r="C13" s="780"/>
      <c r="D13" s="780"/>
      <c r="E13" s="780"/>
      <c r="F13" s="780"/>
      <c r="G13" s="780"/>
      <c r="H13" s="781"/>
      <c r="I13" s="357"/>
    </row>
    <row r="14" spans="1:14" x14ac:dyDescent="0.2">
      <c r="A14" s="782" t="s">
        <v>30</v>
      </c>
      <c r="B14" s="784" t="s">
        <v>31</v>
      </c>
      <c r="C14" s="785"/>
      <c r="D14" s="762" t="s">
        <v>32</v>
      </c>
      <c r="E14" s="788"/>
      <c r="F14" s="788"/>
      <c r="G14" s="788"/>
      <c r="H14" s="789" t="s">
        <v>33</v>
      </c>
      <c r="I14" s="357"/>
    </row>
    <row r="15" spans="1:14" ht="18" customHeight="1" x14ac:dyDescent="0.2">
      <c r="A15" s="783"/>
      <c r="B15" s="786"/>
      <c r="C15" s="787"/>
      <c r="D15" s="1064" t="s">
        <v>272</v>
      </c>
      <c r="E15" s="122" t="s">
        <v>270</v>
      </c>
      <c r="F15" s="122" t="s">
        <v>271</v>
      </c>
      <c r="G15" s="123" t="s">
        <v>34</v>
      </c>
      <c r="H15" s="790"/>
      <c r="I15" s="357"/>
    </row>
    <row r="16" spans="1:14" s="118" customFormat="1" ht="19.5" customHeight="1" x14ac:dyDescent="0.2">
      <c r="A16" s="351"/>
      <c r="B16" s="766" t="s">
        <v>35</v>
      </c>
      <c r="C16" s="766"/>
      <c r="D16" s="293">
        <f>'Instructions and Summary'!B11</f>
        <v>0</v>
      </c>
      <c r="E16" s="293">
        <f>'Instructions and Summary'!C11</f>
        <v>0</v>
      </c>
      <c r="F16" s="293">
        <f>'Instructions and Summary'!D11</f>
        <v>0</v>
      </c>
      <c r="G16" s="294"/>
      <c r="H16" s="295">
        <f t="shared" ref="H16:H25" si="0">SUM(D16:G16)</f>
        <v>0</v>
      </c>
      <c r="J16" s="369"/>
    </row>
    <row r="17" spans="1:10" s="118" customFormat="1" ht="19.5" customHeight="1" x14ac:dyDescent="0.2">
      <c r="A17" s="169"/>
      <c r="B17" s="747" t="s">
        <v>36</v>
      </c>
      <c r="C17" s="747"/>
      <c r="D17" s="293">
        <f>'Instructions and Summary'!B12</f>
        <v>0</v>
      </c>
      <c r="E17" s="293">
        <f>'Instructions and Summary'!C12</f>
        <v>0</v>
      </c>
      <c r="F17" s="293">
        <f>'Instructions and Summary'!D12</f>
        <v>0</v>
      </c>
      <c r="G17" s="296"/>
      <c r="H17" s="297">
        <f t="shared" si="0"/>
        <v>0</v>
      </c>
      <c r="J17" s="369"/>
    </row>
    <row r="18" spans="1:10" s="118" customFormat="1" ht="21" customHeight="1" x14ac:dyDescent="0.2">
      <c r="A18" s="351"/>
      <c r="B18" s="766" t="s">
        <v>37</v>
      </c>
      <c r="C18" s="766"/>
      <c r="D18" s="293">
        <f>'Instructions and Summary'!B13</f>
        <v>0</v>
      </c>
      <c r="E18" s="293">
        <f>'Instructions and Summary'!C13</f>
        <v>0</v>
      </c>
      <c r="F18" s="293">
        <f>'Instructions and Summary'!D13</f>
        <v>0</v>
      </c>
      <c r="G18" s="294"/>
      <c r="H18" s="297">
        <f t="shared" si="0"/>
        <v>0</v>
      </c>
      <c r="J18" s="369"/>
    </row>
    <row r="19" spans="1:10" s="118" customFormat="1" ht="21" customHeight="1" x14ac:dyDescent="0.2">
      <c r="A19" s="169"/>
      <c r="B19" s="747" t="s">
        <v>38</v>
      </c>
      <c r="C19" s="747"/>
      <c r="D19" s="293">
        <f>'Instructions and Summary'!B14</f>
        <v>0</v>
      </c>
      <c r="E19" s="293">
        <f>'Instructions and Summary'!C14</f>
        <v>0</v>
      </c>
      <c r="F19" s="293">
        <f>'Instructions and Summary'!D14</f>
        <v>0</v>
      </c>
      <c r="G19" s="296"/>
      <c r="H19" s="297">
        <f t="shared" si="0"/>
        <v>0</v>
      </c>
      <c r="J19" s="369"/>
    </row>
    <row r="20" spans="1:10" s="118" customFormat="1" ht="21" customHeight="1" x14ac:dyDescent="0.2">
      <c r="A20" s="351"/>
      <c r="B20" s="766" t="s">
        <v>39</v>
      </c>
      <c r="C20" s="766"/>
      <c r="D20" s="293">
        <f>'Instructions and Summary'!B15</f>
        <v>0</v>
      </c>
      <c r="E20" s="293">
        <f>'Instructions and Summary'!C15</f>
        <v>0</v>
      </c>
      <c r="F20" s="293">
        <f>'Instructions and Summary'!D15</f>
        <v>0</v>
      </c>
      <c r="G20" s="294"/>
      <c r="H20" s="297">
        <f t="shared" si="0"/>
        <v>0</v>
      </c>
      <c r="J20" s="369"/>
    </row>
    <row r="21" spans="1:10" s="118" customFormat="1" ht="21" customHeight="1" x14ac:dyDescent="0.2">
      <c r="A21" s="169"/>
      <c r="B21" s="747" t="s">
        <v>40</v>
      </c>
      <c r="C21" s="747"/>
      <c r="D21" s="296">
        <f>'Instructions and Summary'!B20</f>
        <v>0</v>
      </c>
      <c r="E21" s="296">
        <f>'Instructions and Summary'!C20</f>
        <v>0</v>
      </c>
      <c r="F21" s="296">
        <f>'Instructions and Summary'!D20</f>
        <v>0</v>
      </c>
      <c r="G21" s="296"/>
      <c r="H21" s="297">
        <f t="shared" si="0"/>
        <v>0</v>
      </c>
      <c r="J21" s="369"/>
    </row>
    <row r="22" spans="1:10" s="118" customFormat="1" ht="21" customHeight="1" x14ac:dyDescent="0.2">
      <c r="A22" s="351"/>
      <c r="B22" s="766" t="s">
        <v>41</v>
      </c>
      <c r="C22" s="766"/>
      <c r="D22" s="296">
        <f>'Instructions and Summary'!B21</f>
        <v>0</v>
      </c>
      <c r="E22" s="296">
        <f>'Instructions and Summary'!C21</f>
        <v>0</v>
      </c>
      <c r="F22" s="296">
        <f>'Instructions and Summary'!D21</f>
        <v>0</v>
      </c>
      <c r="G22" s="294"/>
      <c r="H22" s="297">
        <f t="shared" si="0"/>
        <v>0</v>
      </c>
      <c r="J22" s="369"/>
    </row>
    <row r="23" spans="1:10" s="118" customFormat="1" ht="19.5" customHeight="1" x14ac:dyDescent="0.2">
      <c r="A23" s="169"/>
      <c r="B23" s="747" t="s">
        <v>42</v>
      </c>
      <c r="C23" s="747"/>
      <c r="D23" s="296">
        <f>'Instructions and Summary'!B22</f>
        <v>0</v>
      </c>
      <c r="E23" s="296">
        <f>'Instructions and Summary'!C22</f>
        <v>0</v>
      </c>
      <c r="F23" s="296">
        <f>'Instructions and Summary'!D22</f>
        <v>0</v>
      </c>
      <c r="G23" s="296"/>
      <c r="H23" s="297">
        <f t="shared" si="0"/>
        <v>0</v>
      </c>
      <c r="J23" s="369"/>
    </row>
    <row r="24" spans="1:10" s="118" customFormat="1" ht="21" customHeight="1" x14ac:dyDescent="0.2">
      <c r="A24" s="351"/>
      <c r="B24" s="747" t="s">
        <v>43</v>
      </c>
      <c r="C24" s="765"/>
      <c r="D24" s="294">
        <f>SUM(D16:D23)</f>
        <v>0</v>
      </c>
      <c r="E24" s="294">
        <f>SUM(E16:E23)</f>
        <v>0</v>
      </c>
      <c r="F24" s="294">
        <f>SUM(F16:F23)</f>
        <v>0</v>
      </c>
      <c r="G24" s="294"/>
      <c r="H24" s="298">
        <f t="shared" si="0"/>
        <v>0</v>
      </c>
      <c r="J24" s="369"/>
    </row>
    <row r="25" spans="1:10" s="118" customFormat="1" ht="19.5" customHeight="1" x14ac:dyDescent="0.2">
      <c r="A25" s="169"/>
      <c r="B25" s="747" t="s">
        <v>44</v>
      </c>
      <c r="C25" s="747"/>
      <c r="D25" s="296">
        <f>'Instructions and Summary'!B23</f>
        <v>0</v>
      </c>
      <c r="E25" s="296">
        <f>'Instructions and Summary'!C23</f>
        <v>0</v>
      </c>
      <c r="F25" s="296">
        <f>'Instructions and Summary'!D23</f>
        <v>0</v>
      </c>
      <c r="G25" s="296"/>
      <c r="H25" s="297">
        <f t="shared" si="0"/>
        <v>0</v>
      </c>
      <c r="J25" s="369"/>
    </row>
    <row r="26" spans="1:10" s="118" customFormat="1" ht="20.25" customHeight="1" x14ac:dyDescent="0.2">
      <c r="A26" s="351"/>
      <c r="B26" s="766" t="s">
        <v>45</v>
      </c>
      <c r="C26" s="766"/>
      <c r="D26" s="294">
        <f>SUM(D24:D25)</f>
        <v>0</v>
      </c>
      <c r="E26" s="294">
        <f>SUM(E24:E25)</f>
        <v>0</v>
      </c>
      <c r="F26" s="294">
        <f>SUM(F24:F25)</f>
        <v>0</v>
      </c>
      <c r="G26" s="294"/>
      <c r="H26" s="298">
        <f>SUM(H24:H25)</f>
        <v>0</v>
      </c>
      <c r="J26" s="369"/>
    </row>
    <row r="27" spans="1:10" ht="7.5" customHeight="1" x14ac:dyDescent="0.2">
      <c r="A27" s="767"/>
      <c r="B27" s="752"/>
      <c r="C27" s="752"/>
      <c r="D27" s="752"/>
      <c r="E27" s="752"/>
      <c r="F27" s="752"/>
      <c r="G27" s="752"/>
      <c r="H27" s="757"/>
      <c r="I27" s="357"/>
    </row>
    <row r="28" spans="1:10" s="118" customFormat="1" ht="16.5" customHeight="1" thickBot="1" x14ac:dyDescent="0.25">
      <c r="A28" s="170" t="s">
        <v>46</v>
      </c>
      <c r="B28" s="768" t="s">
        <v>47</v>
      </c>
      <c r="C28" s="768"/>
      <c r="D28" s="365"/>
      <c r="E28" s="365"/>
      <c r="F28" s="365"/>
      <c r="G28" s="365"/>
      <c r="H28" s="299">
        <f>SUM(D28:G28)</f>
        <v>0</v>
      </c>
      <c r="J28" s="369"/>
    </row>
    <row r="29" spans="1:10" s="118" customFormat="1" ht="11.25" customHeight="1" x14ac:dyDescent="0.2">
      <c r="A29" s="124"/>
      <c r="B29" s="353"/>
      <c r="C29" s="353"/>
      <c r="D29" s="125"/>
      <c r="E29" s="125"/>
      <c r="F29" s="125"/>
      <c r="G29" s="125"/>
      <c r="H29" s="125"/>
      <c r="J29" s="369"/>
    </row>
    <row r="30" spans="1:10" ht="15" customHeight="1" x14ac:dyDescent="0.2">
      <c r="A30" s="357"/>
      <c r="B30" s="357"/>
      <c r="C30" s="357"/>
      <c r="D30" s="357"/>
      <c r="E30" s="357"/>
      <c r="F30" s="357"/>
      <c r="G30" s="357"/>
      <c r="H30" s="126" t="s">
        <v>48</v>
      </c>
      <c r="I30" s="357"/>
    </row>
    <row r="31" spans="1:10" ht="9.75" customHeight="1" x14ac:dyDescent="0.2">
      <c r="A31" s="769" t="s">
        <v>49</v>
      </c>
      <c r="B31" s="769"/>
      <c r="C31" s="722"/>
      <c r="D31" s="770"/>
      <c r="E31" s="770"/>
      <c r="F31" s="770"/>
      <c r="G31" s="771" t="s">
        <v>50</v>
      </c>
      <c r="H31" s="772"/>
      <c r="I31" s="357"/>
    </row>
    <row r="32" spans="1:10" ht="13.5" customHeight="1" x14ac:dyDescent="0.2">
      <c r="A32" s="722" t="s">
        <v>51</v>
      </c>
      <c r="B32" s="773"/>
      <c r="C32" s="773"/>
      <c r="D32" s="773"/>
      <c r="E32" s="773"/>
      <c r="F32" s="773"/>
      <c r="G32" s="773"/>
      <c r="H32" s="774"/>
      <c r="I32" s="357"/>
    </row>
    <row r="33" spans="1:14" ht="43.5" customHeight="1" thickBot="1" x14ac:dyDescent="0.25">
      <c r="A33" s="357"/>
      <c r="B33" s="357"/>
      <c r="C33" s="127"/>
      <c r="D33" s="356"/>
      <c r="E33" s="356"/>
      <c r="F33" s="356"/>
      <c r="G33" s="356"/>
      <c r="H33" s="355"/>
      <c r="I33" s="357"/>
    </row>
    <row r="34" spans="1:14" ht="11.25" customHeight="1" x14ac:dyDescent="0.2">
      <c r="A34" s="775" t="s">
        <v>52</v>
      </c>
      <c r="B34" s="776"/>
      <c r="C34" s="776"/>
      <c r="D34" s="777"/>
      <c r="E34" s="777"/>
      <c r="F34" s="777"/>
      <c r="G34" s="777"/>
      <c r="H34" s="778"/>
      <c r="I34" s="357"/>
    </row>
    <row r="35" spans="1:14" ht="17.100000000000001" customHeight="1" x14ac:dyDescent="0.2">
      <c r="A35" s="530"/>
      <c r="B35" s="779" t="s">
        <v>53</v>
      </c>
      <c r="C35" s="779"/>
      <c r="D35" s="779"/>
      <c r="E35" s="113" t="s">
        <v>54</v>
      </c>
      <c r="F35" s="113" t="s">
        <v>55</v>
      </c>
      <c r="G35" s="113" t="s">
        <v>56</v>
      </c>
      <c r="H35" s="542" t="s">
        <v>57</v>
      </c>
      <c r="I35" s="357"/>
    </row>
    <row r="36" spans="1:14" ht="21" customHeight="1" x14ac:dyDescent="0.2">
      <c r="A36" s="543" t="s">
        <v>58</v>
      </c>
      <c r="B36" s="743" t="s">
        <v>87</v>
      </c>
      <c r="C36" s="743"/>
      <c r="D36" s="744"/>
      <c r="E36" s="360">
        <f>ROUND('Cost Share'!K13,0)</f>
        <v>0</v>
      </c>
      <c r="F36" s="360">
        <f>ROUND('Cost Share'!K14,0)</f>
        <v>0</v>
      </c>
      <c r="G36" s="360">
        <f>ROUND('Cost Share'!K15,0)</f>
        <v>0</v>
      </c>
      <c r="H36" s="544">
        <f>SUM(E36:G36)</f>
        <v>0</v>
      </c>
      <c r="I36" s="357"/>
    </row>
    <row r="37" spans="1:14" ht="21" customHeight="1" x14ac:dyDescent="0.2">
      <c r="A37" s="543" t="s">
        <v>59</v>
      </c>
      <c r="B37" s="743" t="s">
        <v>88</v>
      </c>
      <c r="C37" s="743"/>
      <c r="D37" s="744"/>
      <c r="E37" s="360">
        <f>ROUND('Cost Share'!L13,0)</f>
        <v>0</v>
      </c>
      <c r="F37" s="360">
        <f>ROUND('Cost Share'!L14,0)</f>
        <v>0</v>
      </c>
      <c r="G37" s="360">
        <f>ROUND('Cost Share'!L15,0)</f>
        <v>0</v>
      </c>
      <c r="H37" s="544">
        <f>SUM(E37:G37)</f>
        <v>0</v>
      </c>
      <c r="I37" s="357"/>
    </row>
    <row r="38" spans="1:14" ht="21" customHeight="1" x14ac:dyDescent="0.2">
      <c r="A38" s="543" t="s">
        <v>60</v>
      </c>
      <c r="B38" s="743" t="s">
        <v>89</v>
      </c>
      <c r="C38" s="743"/>
      <c r="D38" s="744"/>
      <c r="E38" s="360">
        <f>ROUND('Cost Share'!M13,0)</f>
        <v>0</v>
      </c>
      <c r="F38" s="360">
        <f>ROUND('Cost Share'!M14,0)</f>
        <v>0</v>
      </c>
      <c r="G38" s="360">
        <f>ROUND('Cost Share'!M15,0)</f>
        <v>0</v>
      </c>
      <c r="H38" s="544">
        <f>SUM(E38:G38)</f>
        <v>0</v>
      </c>
      <c r="I38" s="357"/>
    </row>
    <row r="39" spans="1:14" ht="21" customHeight="1" x14ac:dyDescent="0.2">
      <c r="A39" s="543" t="s">
        <v>61</v>
      </c>
      <c r="B39" s="720"/>
      <c r="C39" s="720"/>
      <c r="D39" s="720"/>
      <c r="E39" s="305"/>
      <c r="F39" s="305"/>
      <c r="G39" s="305"/>
      <c r="H39" s="544">
        <f>SUM(E39:G39)</f>
        <v>0</v>
      </c>
      <c r="I39" s="357"/>
    </row>
    <row r="40" spans="1:14" ht="21" customHeight="1" x14ac:dyDescent="0.2">
      <c r="A40" s="545" t="s">
        <v>62</v>
      </c>
      <c r="B40" s="748" t="s">
        <v>63</v>
      </c>
      <c r="C40" s="749"/>
      <c r="D40" s="749"/>
      <c r="E40" s="307">
        <f>SUM(E36:E39)</f>
        <v>0</v>
      </c>
      <c r="F40" s="307">
        <f>SUM(F36:F39)</f>
        <v>0</v>
      </c>
      <c r="G40" s="307">
        <f>SUM(G36:G39)</f>
        <v>0</v>
      </c>
      <c r="H40" s="546">
        <f>SUM(H36:H39)</f>
        <v>0</v>
      </c>
      <c r="I40" s="357"/>
      <c r="J40" s="375"/>
    </row>
    <row r="41" spans="1:14" ht="14.25" customHeight="1" x14ac:dyDescent="0.2">
      <c r="A41" s="750" t="s">
        <v>64</v>
      </c>
      <c r="B41" s="751"/>
      <c r="C41" s="751"/>
      <c r="D41" s="752"/>
      <c r="E41" s="753"/>
      <c r="F41" s="753"/>
      <c r="G41" s="753"/>
      <c r="H41" s="754"/>
      <c r="I41" s="357"/>
    </row>
    <row r="42" spans="1:14" ht="12" customHeight="1" x14ac:dyDescent="0.2">
      <c r="A42" s="755"/>
      <c r="B42" s="749"/>
      <c r="C42" s="756"/>
      <c r="D42" s="113" t="s">
        <v>65</v>
      </c>
      <c r="E42" s="113" t="s">
        <v>66</v>
      </c>
      <c r="F42" s="113" t="s">
        <v>67</v>
      </c>
      <c r="G42" s="113" t="s">
        <v>68</v>
      </c>
      <c r="H42" s="542" t="s">
        <v>69</v>
      </c>
      <c r="I42" s="357"/>
    </row>
    <row r="43" spans="1:14" ht="21" customHeight="1" x14ac:dyDescent="0.2">
      <c r="A43" s="543" t="s">
        <v>70</v>
      </c>
      <c r="B43" s="747" t="s">
        <v>15</v>
      </c>
      <c r="C43" s="747"/>
      <c r="D43" s="305">
        <f>F8</f>
        <v>0</v>
      </c>
      <c r="E43" s="361"/>
      <c r="F43" s="361"/>
      <c r="G43" s="361"/>
      <c r="H43" s="547"/>
      <c r="J43" s="791" t="s">
        <v>225</v>
      </c>
      <c r="K43" s="791"/>
      <c r="L43" s="791"/>
      <c r="M43" s="400"/>
      <c r="N43" s="400"/>
    </row>
    <row r="44" spans="1:14" ht="21" customHeight="1" thickBot="1" x14ac:dyDescent="0.25">
      <c r="A44" s="543" t="s">
        <v>71</v>
      </c>
      <c r="B44" s="747" t="s">
        <v>16</v>
      </c>
      <c r="C44" s="747"/>
      <c r="D44" s="305">
        <f>G8</f>
        <v>0</v>
      </c>
      <c r="E44" s="361"/>
      <c r="F44" s="361"/>
      <c r="G44" s="361"/>
      <c r="H44" s="547"/>
      <c r="J44" s="791"/>
      <c r="K44" s="791"/>
      <c r="L44" s="791"/>
      <c r="M44" s="400"/>
      <c r="N44" s="400"/>
    </row>
    <row r="45" spans="1:14" ht="21" customHeight="1" thickBot="1" x14ac:dyDescent="0.25">
      <c r="A45" s="543" t="s">
        <v>72</v>
      </c>
      <c r="B45" s="746" t="s">
        <v>73</v>
      </c>
      <c r="C45" s="747"/>
      <c r="D45" s="305">
        <f>SUM(D43:D44)</f>
        <v>0</v>
      </c>
      <c r="E45" s="305">
        <f>SUM(E43:E44)</f>
        <v>0</v>
      </c>
      <c r="F45" s="305">
        <f>SUM(F43:F44)</f>
        <v>0</v>
      </c>
      <c r="G45" s="305">
        <f>SUM(G43:G44)</f>
        <v>0</v>
      </c>
      <c r="H45" s="544">
        <f>SUM(H43:H44)</f>
        <v>0</v>
      </c>
      <c r="J45" s="792" t="str">
        <f>IF(SUM(E45:H45)=D45,"Correct","Review")</f>
        <v>Correct</v>
      </c>
      <c r="K45" s="793"/>
      <c r="L45" s="794"/>
    </row>
    <row r="46" spans="1:14" x14ac:dyDescent="0.2">
      <c r="A46" s="750" t="s">
        <v>74</v>
      </c>
      <c r="B46" s="751"/>
      <c r="C46" s="751"/>
      <c r="D46" s="751"/>
      <c r="E46" s="752"/>
      <c r="F46" s="752"/>
      <c r="G46" s="752"/>
      <c r="H46" s="757"/>
    </row>
    <row r="47" spans="1:14" x14ac:dyDescent="0.2">
      <c r="A47" s="758" t="s">
        <v>53</v>
      </c>
      <c r="B47" s="759"/>
      <c r="C47" s="759"/>
      <c r="D47" s="759"/>
      <c r="E47" s="762" t="s">
        <v>75</v>
      </c>
      <c r="F47" s="763"/>
      <c r="G47" s="763"/>
      <c r="H47" s="764"/>
    </row>
    <row r="48" spans="1:14" x14ac:dyDescent="0.2">
      <c r="A48" s="760"/>
      <c r="B48" s="761"/>
      <c r="C48" s="761"/>
      <c r="D48" s="761"/>
      <c r="E48" s="122" t="s">
        <v>87</v>
      </c>
      <c r="F48" s="122" t="s">
        <v>88</v>
      </c>
      <c r="G48" s="122" t="s">
        <v>89</v>
      </c>
      <c r="H48" s="548"/>
    </row>
    <row r="49" spans="1:8" ht="21" customHeight="1" x14ac:dyDescent="0.2">
      <c r="A49" s="543" t="s">
        <v>76</v>
      </c>
      <c r="B49" s="720" t="s">
        <v>219</v>
      </c>
      <c r="C49" s="720"/>
      <c r="D49" s="721"/>
      <c r="E49" s="306">
        <f>F8</f>
        <v>0</v>
      </c>
      <c r="F49" s="306">
        <f>F9</f>
        <v>0</v>
      </c>
      <c r="G49" s="306">
        <f>F10</f>
        <v>0</v>
      </c>
      <c r="H49" s="544"/>
    </row>
    <row r="50" spans="1:8" ht="21" customHeight="1" x14ac:dyDescent="0.2">
      <c r="A50" s="543" t="s">
        <v>77</v>
      </c>
      <c r="B50" s="720"/>
      <c r="C50" s="720"/>
      <c r="D50" s="721"/>
      <c r="E50" s="306"/>
      <c r="F50" s="306"/>
      <c r="G50" s="306"/>
      <c r="H50" s="544"/>
    </row>
    <row r="51" spans="1:8" ht="21" customHeight="1" x14ac:dyDescent="0.2">
      <c r="A51" s="543" t="s">
        <v>78</v>
      </c>
      <c r="B51" s="720"/>
      <c r="C51" s="720"/>
      <c r="D51" s="721"/>
      <c r="E51" s="306"/>
      <c r="F51" s="306"/>
      <c r="G51" s="306"/>
      <c r="H51" s="544"/>
    </row>
    <row r="52" spans="1:8" ht="21" customHeight="1" x14ac:dyDescent="0.2">
      <c r="A52" s="543" t="s">
        <v>79</v>
      </c>
      <c r="B52" s="720"/>
      <c r="C52" s="720"/>
      <c r="D52" s="721"/>
      <c r="E52" s="306"/>
      <c r="F52" s="306"/>
      <c r="G52" s="306"/>
      <c r="H52" s="544"/>
    </row>
    <row r="53" spans="1:8" ht="21" customHeight="1" x14ac:dyDescent="0.2">
      <c r="A53" s="543" t="s">
        <v>80</v>
      </c>
      <c r="B53" s="746" t="s">
        <v>81</v>
      </c>
      <c r="C53" s="747"/>
      <c r="D53" s="747"/>
      <c r="E53" s="306">
        <f>SUM(E49:E52)</f>
        <v>0</v>
      </c>
      <c r="F53" s="306">
        <f>SUM(F49:F52)</f>
        <v>0</v>
      </c>
      <c r="G53" s="306">
        <f>SUM(G49:G52)</f>
        <v>0</v>
      </c>
      <c r="H53" s="544">
        <f>SUM(H49:H52)</f>
        <v>0</v>
      </c>
    </row>
    <row r="54" spans="1:8" x14ac:dyDescent="0.2">
      <c r="A54" s="738" t="s">
        <v>82</v>
      </c>
      <c r="B54" s="739"/>
      <c r="C54" s="740"/>
      <c r="D54" s="741"/>
      <c r="E54" s="741"/>
      <c r="F54" s="741"/>
      <c r="G54" s="741"/>
      <c r="H54" s="742"/>
    </row>
    <row r="55" spans="1:8" x14ac:dyDescent="0.2">
      <c r="A55" s="549" t="s">
        <v>83</v>
      </c>
      <c r="B55" s="358"/>
      <c r="C55" s="718">
        <f>'Instructions and Summary'!E24-'Instructions and Summary'!E23</f>
        <v>0</v>
      </c>
      <c r="D55" s="719"/>
      <c r="E55" s="128" t="s">
        <v>84</v>
      </c>
      <c r="F55" s="718">
        <f>'Instructions and Summary'!E23</f>
        <v>0</v>
      </c>
      <c r="G55" s="718"/>
      <c r="H55" s="745"/>
    </row>
    <row r="56" spans="1:8" x14ac:dyDescent="0.2">
      <c r="A56" s="728"/>
      <c r="B56" s="729"/>
      <c r="C56" s="729"/>
      <c r="D56" s="730"/>
      <c r="E56" s="731"/>
      <c r="F56" s="729"/>
      <c r="G56" s="729"/>
      <c r="H56" s="732"/>
    </row>
    <row r="57" spans="1:8" x14ac:dyDescent="0.2">
      <c r="A57" s="549" t="s">
        <v>85</v>
      </c>
      <c r="B57" s="358"/>
      <c r="C57" s="733"/>
      <c r="D57" s="733"/>
      <c r="E57" s="733"/>
      <c r="F57" s="733"/>
      <c r="G57" s="733"/>
      <c r="H57" s="734"/>
    </row>
    <row r="58" spans="1:8" ht="74.25" customHeight="1" thickBot="1" x14ac:dyDescent="0.25">
      <c r="A58" s="735"/>
      <c r="B58" s="736"/>
      <c r="C58" s="736"/>
      <c r="D58" s="736"/>
      <c r="E58" s="736"/>
      <c r="F58" s="736"/>
      <c r="G58" s="736"/>
      <c r="H58" s="737"/>
    </row>
    <row r="59" spans="1:8" x14ac:dyDescent="0.2">
      <c r="A59" s="345"/>
      <c r="B59" s="345"/>
      <c r="C59" s="722"/>
      <c r="D59" s="723"/>
      <c r="E59" s="723"/>
      <c r="F59" s="723"/>
      <c r="G59" s="723"/>
      <c r="H59" s="126" t="s">
        <v>48</v>
      </c>
    </row>
    <row r="60" spans="1:8" x14ac:dyDescent="0.2">
      <c r="A60" s="725" t="s">
        <v>49</v>
      </c>
      <c r="B60" s="725"/>
      <c r="C60" s="127" t="s">
        <v>86</v>
      </c>
      <c r="D60" s="217"/>
      <c r="E60" s="217"/>
      <c r="F60" s="217"/>
      <c r="G60" s="217"/>
      <c r="H60" s="216" t="s">
        <v>50</v>
      </c>
    </row>
    <row r="61" spans="1:8" ht="14.25" customHeight="1" x14ac:dyDescent="0.2">
      <c r="A61" s="215"/>
      <c r="B61" s="215"/>
      <c r="C61" s="722" t="s">
        <v>51</v>
      </c>
      <c r="D61" s="723"/>
      <c r="E61" s="723"/>
      <c r="F61" s="723"/>
      <c r="G61" s="723"/>
      <c r="H61" s="215"/>
    </row>
    <row r="62" spans="1:8" ht="14.25" customHeight="1" x14ac:dyDescent="0.2">
      <c r="A62" s="215"/>
      <c r="B62" s="215"/>
      <c r="C62" s="213"/>
      <c r="D62" s="214"/>
      <c r="E62" s="214"/>
      <c r="F62" s="214"/>
      <c r="G62" s="214"/>
      <c r="H62" s="215"/>
    </row>
    <row r="63" spans="1:8" x14ac:dyDescent="0.2">
      <c r="A63" s="724"/>
      <c r="B63" s="724"/>
      <c r="C63" s="724"/>
      <c r="D63" s="724"/>
      <c r="E63" s="724"/>
      <c r="F63" s="724"/>
      <c r="G63" s="724"/>
      <c r="H63" s="724"/>
    </row>
    <row r="64" spans="1:8" x14ac:dyDescent="0.2">
      <c r="A64" s="724"/>
      <c r="B64" s="724"/>
      <c r="C64" s="724"/>
      <c r="D64" s="724"/>
      <c r="E64" s="724"/>
      <c r="F64" s="724"/>
      <c r="G64" s="724"/>
      <c r="H64" s="724"/>
    </row>
    <row r="65" spans="1:8" x14ac:dyDescent="0.2">
      <c r="A65" s="724"/>
      <c r="B65" s="724"/>
      <c r="C65" s="724"/>
      <c r="D65" s="724"/>
      <c r="E65" s="724"/>
      <c r="F65" s="724"/>
      <c r="G65" s="724"/>
      <c r="H65" s="724"/>
    </row>
    <row r="66" spans="1:8" x14ac:dyDescent="0.2">
      <c r="A66" s="724"/>
      <c r="B66" s="724"/>
      <c r="C66" s="724"/>
      <c r="D66" s="724"/>
      <c r="E66" s="724"/>
      <c r="F66" s="724"/>
      <c r="G66" s="724"/>
      <c r="H66" s="724"/>
    </row>
    <row r="67" spans="1:8" x14ac:dyDescent="0.2">
      <c r="A67" s="724"/>
      <c r="B67" s="724"/>
      <c r="C67" s="724"/>
      <c r="D67" s="724"/>
      <c r="E67" s="724"/>
      <c r="F67" s="724"/>
      <c r="G67" s="724"/>
      <c r="H67" s="724"/>
    </row>
    <row r="68" spans="1:8" x14ac:dyDescent="0.2">
      <c r="A68" s="724"/>
      <c r="B68" s="724"/>
      <c r="C68" s="724"/>
      <c r="D68" s="724"/>
      <c r="E68" s="724"/>
      <c r="F68" s="724"/>
      <c r="G68" s="724"/>
      <c r="H68" s="724"/>
    </row>
    <row r="69" spans="1:8" x14ac:dyDescent="0.2">
      <c r="A69" s="724"/>
      <c r="B69" s="724"/>
      <c r="C69" s="724"/>
      <c r="D69" s="724"/>
      <c r="E69" s="724"/>
      <c r="F69" s="724"/>
      <c r="G69" s="724"/>
      <c r="H69" s="724"/>
    </row>
    <row r="70" spans="1:8" x14ac:dyDescent="0.2">
      <c r="A70" s="724"/>
      <c r="B70" s="724"/>
      <c r="C70" s="724"/>
      <c r="D70" s="724"/>
      <c r="E70" s="724"/>
      <c r="F70" s="724"/>
      <c r="G70" s="724"/>
      <c r="H70" s="724"/>
    </row>
    <row r="71" spans="1:8" x14ac:dyDescent="0.2">
      <c r="A71" s="724"/>
      <c r="B71" s="724"/>
      <c r="C71" s="724"/>
      <c r="D71" s="724"/>
      <c r="E71" s="724"/>
      <c r="F71" s="724"/>
      <c r="G71" s="724"/>
      <c r="H71" s="724"/>
    </row>
    <row r="72" spans="1:8" x14ac:dyDescent="0.2">
      <c r="A72" s="724"/>
      <c r="B72" s="724"/>
      <c r="C72" s="724"/>
      <c r="D72" s="724"/>
      <c r="E72" s="724"/>
      <c r="F72" s="724"/>
      <c r="G72" s="724"/>
      <c r="H72" s="724"/>
    </row>
    <row r="73" spans="1:8" x14ac:dyDescent="0.2">
      <c r="A73" s="724"/>
      <c r="B73" s="724"/>
      <c r="C73" s="724"/>
      <c r="D73" s="724"/>
      <c r="E73" s="724"/>
      <c r="F73" s="724"/>
      <c r="G73" s="724"/>
      <c r="H73" s="724"/>
    </row>
    <row r="74" spans="1:8" x14ac:dyDescent="0.2">
      <c r="A74" s="724"/>
      <c r="B74" s="724"/>
      <c r="C74" s="724"/>
      <c r="D74" s="724"/>
      <c r="E74" s="724"/>
      <c r="F74" s="724"/>
      <c r="G74" s="724"/>
      <c r="H74" s="724"/>
    </row>
    <row r="75" spans="1:8" x14ac:dyDescent="0.2">
      <c r="A75" s="724"/>
      <c r="B75" s="724"/>
      <c r="C75" s="724"/>
      <c r="D75" s="724"/>
      <c r="E75" s="724"/>
      <c r="F75" s="724"/>
      <c r="G75" s="724"/>
      <c r="H75" s="724"/>
    </row>
    <row r="76" spans="1:8" x14ac:dyDescent="0.2">
      <c r="A76" s="724"/>
      <c r="B76" s="724"/>
      <c r="C76" s="724"/>
      <c r="D76" s="724"/>
      <c r="E76" s="724"/>
      <c r="F76" s="724"/>
      <c r="G76" s="724"/>
      <c r="H76" s="724"/>
    </row>
    <row r="77" spans="1:8" x14ac:dyDescent="0.2">
      <c r="A77" s="724"/>
      <c r="B77" s="724"/>
      <c r="C77" s="724"/>
      <c r="D77" s="724"/>
      <c r="E77" s="724"/>
      <c r="F77" s="724"/>
      <c r="G77" s="724"/>
      <c r="H77" s="724"/>
    </row>
    <row r="78" spans="1:8" x14ac:dyDescent="0.2">
      <c r="A78" s="724"/>
      <c r="B78" s="724"/>
      <c r="C78" s="724"/>
      <c r="D78" s="724"/>
      <c r="E78" s="724"/>
      <c r="F78" s="724"/>
      <c r="G78" s="724"/>
      <c r="H78" s="724"/>
    </row>
    <row r="79" spans="1:8" x14ac:dyDescent="0.2">
      <c r="A79" s="724"/>
      <c r="B79" s="724"/>
      <c r="C79" s="724"/>
      <c r="D79" s="724"/>
      <c r="E79" s="724"/>
      <c r="F79" s="724"/>
      <c r="G79" s="724"/>
      <c r="H79" s="724"/>
    </row>
    <row r="80" spans="1:8" x14ac:dyDescent="0.2">
      <c r="A80" s="724"/>
      <c r="B80" s="724"/>
      <c r="C80" s="724"/>
      <c r="D80" s="724"/>
      <c r="E80" s="724"/>
      <c r="F80" s="724"/>
      <c r="G80" s="724"/>
      <c r="H80" s="724"/>
    </row>
    <row r="81" spans="1:8" x14ac:dyDescent="0.2">
      <c r="A81" s="724"/>
      <c r="B81" s="724"/>
      <c r="C81" s="724"/>
      <c r="D81" s="724"/>
      <c r="E81" s="724"/>
      <c r="F81" s="724"/>
      <c r="G81" s="724"/>
      <c r="H81" s="724"/>
    </row>
    <row r="82" spans="1:8" x14ac:dyDescent="0.2">
      <c r="A82" s="724"/>
      <c r="B82" s="724"/>
      <c r="C82" s="724"/>
      <c r="D82" s="724"/>
      <c r="E82" s="724"/>
      <c r="F82" s="724"/>
      <c r="G82" s="724"/>
      <c r="H82" s="724"/>
    </row>
    <row r="83" spans="1:8" x14ac:dyDescent="0.2">
      <c r="A83" s="724"/>
      <c r="B83" s="724"/>
      <c r="C83" s="724"/>
      <c r="D83" s="724"/>
      <c r="E83" s="724"/>
      <c r="F83" s="724"/>
      <c r="G83" s="724"/>
      <c r="H83" s="724"/>
    </row>
    <row r="84" spans="1:8" x14ac:dyDescent="0.2">
      <c r="A84" s="724"/>
      <c r="B84" s="724"/>
      <c r="C84" s="724"/>
      <c r="D84" s="724"/>
      <c r="E84" s="724"/>
      <c r="F84" s="724"/>
      <c r="G84" s="724"/>
      <c r="H84" s="724"/>
    </row>
    <row r="85" spans="1:8" x14ac:dyDescent="0.2">
      <c r="A85" s="724"/>
      <c r="B85" s="724"/>
      <c r="C85" s="724"/>
      <c r="D85" s="724"/>
      <c r="E85" s="724"/>
      <c r="F85" s="724"/>
      <c r="G85" s="724"/>
      <c r="H85" s="724"/>
    </row>
    <row r="86" spans="1:8" x14ac:dyDescent="0.2">
      <c r="A86" s="724"/>
      <c r="B86" s="724"/>
      <c r="C86" s="724"/>
      <c r="D86" s="724"/>
      <c r="E86" s="724"/>
      <c r="F86" s="724"/>
      <c r="G86" s="724"/>
      <c r="H86" s="724"/>
    </row>
    <row r="87" spans="1:8" x14ac:dyDescent="0.2">
      <c r="A87" s="724"/>
      <c r="B87" s="724"/>
      <c r="C87" s="724"/>
      <c r="D87" s="724"/>
      <c r="E87" s="724"/>
      <c r="F87" s="724"/>
      <c r="G87" s="724"/>
      <c r="H87" s="724"/>
    </row>
    <row r="88" spans="1:8" x14ac:dyDescent="0.2">
      <c r="A88" s="724"/>
      <c r="B88" s="724"/>
      <c r="C88" s="724"/>
      <c r="D88" s="724"/>
      <c r="E88" s="724"/>
      <c r="F88" s="724"/>
      <c r="G88" s="724"/>
      <c r="H88" s="724"/>
    </row>
    <row r="89" spans="1:8" x14ac:dyDescent="0.2">
      <c r="A89" s="724"/>
      <c r="B89" s="724"/>
      <c r="C89" s="724"/>
      <c r="D89" s="724"/>
      <c r="E89" s="724"/>
      <c r="F89" s="724"/>
      <c r="G89" s="724"/>
      <c r="H89" s="724"/>
    </row>
    <row r="90" spans="1:8" x14ac:dyDescent="0.2">
      <c r="A90" s="724"/>
      <c r="B90" s="724"/>
      <c r="C90" s="724"/>
      <c r="D90" s="724"/>
      <c r="E90" s="724"/>
      <c r="F90" s="724"/>
      <c r="G90" s="724"/>
      <c r="H90" s="724"/>
    </row>
    <row r="91" spans="1:8" x14ac:dyDescent="0.2">
      <c r="A91" s="724"/>
      <c r="B91" s="724"/>
      <c r="C91" s="724"/>
      <c r="D91" s="724"/>
      <c r="E91" s="724"/>
      <c r="F91" s="724"/>
      <c r="G91" s="724"/>
      <c r="H91" s="724"/>
    </row>
    <row r="92" spans="1:8" x14ac:dyDescent="0.2">
      <c r="A92" s="724"/>
      <c r="B92" s="724"/>
      <c r="C92" s="724"/>
      <c r="D92" s="724"/>
      <c r="E92" s="724"/>
      <c r="F92" s="724"/>
      <c r="G92" s="724"/>
      <c r="H92" s="724"/>
    </row>
    <row r="93" spans="1:8" x14ac:dyDescent="0.2">
      <c r="A93" s="724"/>
      <c r="B93" s="724"/>
      <c r="C93" s="724"/>
      <c r="D93" s="724"/>
      <c r="E93" s="724"/>
      <c r="F93" s="724"/>
      <c r="G93" s="724"/>
      <c r="H93" s="724"/>
    </row>
    <row r="94" spans="1:8" x14ac:dyDescent="0.2">
      <c r="A94" s="724"/>
      <c r="B94" s="724"/>
      <c r="C94" s="724"/>
      <c r="D94" s="724"/>
      <c r="E94" s="724"/>
      <c r="F94" s="724"/>
      <c r="G94" s="724"/>
      <c r="H94" s="724"/>
    </row>
    <row r="95" spans="1:8" x14ac:dyDescent="0.2">
      <c r="A95" s="724"/>
      <c r="B95" s="724"/>
      <c r="C95" s="724"/>
      <c r="D95" s="724"/>
      <c r="E95" s="724"/>
      <c r="F95" s="724"/>
      <c r="G95" s="724"/>
      <c r="H95" s="724"/>
    </row>
    <row r="96" spans="1:8" x14ac:dyDescent="0.2">
      <c r="A96" s="724"/>
      <c r="B96" s="724"/>
      <c r="C96" s="724"/>
      <c r="D96" s="724"/>
      <c r="E96" s="724"/>
      <c r="F96" s="724"/>
      <c r="G96" s="724"/>
      <c r="H96" s="724"/>
    </row>
    <row r="97" spans="1:8" x14ac:dyDescent="0.2">
      <c r="A97" s="724"/>
      <c r="B97" s="724"/>
      <c r="C97" s="724"/>
      <c r="D97" s="724"/>
      <c r="E97" s="724"/>
      <c r="F97" s="724"/>
      <c r="G97" s="724"/>
      <c r="H97" s="724"/>
    </row>
    <row r="98" spans="1:8" x14ac:dyDescent="0.2">
      <c r="A98" s="724"/>
      <c r="B98" s="724"/>
      <c r="C98" s="724"/>
      <c r="D98" s="724"/>
      <c r="E98" s="724"/>
      <c r="F98" s="724"/>
      <c r="G98" s="724"/>
      <c r="H98" s="724"/>
    </row>
    <row r="99" spans="1:8" x14ac:dyDescent="0.2">
      <c r="A99" s="724"/>
      <c r="B99" s="724"/>
      <c r="C99" s="724"/>
      <c r="D99" s="724"/>
      <c r="E99" s="724"/>
      <c r="F99" s="724"/>
      <c r="G99" s="724"/>
      <c r="H99" s="724"/>
    </row>
    <row r="100" spans="1:8" x14ac:dyDescent="0.2">
      <c r="A100" s="724"/>
      <c r="B100" s="724"/>
      <c r="C100" s="724"/>
      <c r="D100" s="724"/>
      <c r="E100" s="724"/>
      <c r="F100" s="724"/>
      <c r="G100" s="724"/>
      <c r="H100" s="724"/>
    </row>
    <row r="102" spans="1:8" x14ac:dyDescent="0.2">
      <c r="A102" s="724"/>
      <c r="B102" s="724"/>
      <c r="C102" s="724"/>
      <c r="D102" s="724"/>
      <c r="E102" s="724"/>
      <c r="F102" s="724"/>
      <c r="G102" s="724"/>
      <c r="H102" s="724"/>
    </row>
    <row r="103" spans="1:8" x14ac:dyDescent="0.2">
      <c r="A103" s="724"/>
      <c r="B103" s="724"/>
      <c r="C103" s="724"/>
      <c r="D103" s="724"/>
      <c r="E103" s="724"/>
      <c r="F103" s="724"/>
      <c r="G103" s="724"/>
      <c r="H103" s="724"/>
    </row>
    <row r="104" spans="1:8" x14ac:dyDescent="0.2">
      <c r="A104" s="724"/>
      <c r="B104" s="724"/>
      <c r="C104" s="724"/>
      <c r="D104" s="724"/>
      <c r="E104" s="724"/>
      <c r="F104" s="724"/>
      <c r="G104" s="724"/>
      <c r="H104" s="724"/>
    </row>
    <row r="105" spans="1:8" x14ac:dyDescent="0.2">
      <c r="A105" s="724"/>
      <c r="B105" s="724"/>
      <c r="C105" s="724"/>
      <c r="D105" s="724"/>
      <c r="E105" s="724"/>
      <c r="F105" s="724"/>
      <c r="G105" s="724"/>
      <c r="H105" s="724"/>
    </row>
    <row r="106" spans="1:8" x14ac:dyDescent="0.2">
      <c r="A106" s="724"/>
      <c r="B106" s="724"/>
      <c r="C106" s="724"/>
      <c r="D106" s="724"/>
      <c r="E106" s="724"/>
      <c r="F106" s="724"/>
      <c r="G106" s="724"/>
      <c r="H106" s="724"/>
    </row>
    <row r="107" spans="1:8" x14ac:dyDescent="0.2">
      <c r="A107" s="724"/>
      <c r="B107" s="724"/>
      <c r="C107" s="724"/>
      <c r="D107" s="724"/>
      <c r="E107" s="724"/>
      <c r="F107" s="724"/>
      <c r="G107" s="724"/>
      <c r="H107" s="724"/>
    </row>
    <row r="108" spans="1:8" x14ac:dyDescent="0.2">
      <c r="A108" s="724"/>
      <c r="B108" s="724"/>
      <c r="C108" s="724"/>
      <c r="D108" s="724"/>
      <c r="E108" s="724"/>
      <c r="F108" s="724"/>
      <c r="G108" s="724"/>
      <c r="H108" s="724"/>
    </row>
    <row r="109" spans="1:8" x14ac:dyDescent="0.2">
      <c r="A109" s="724"/>
      <c r="B109" s="724"/>
      <c r="C109" s="724"/>
      <c r="D109" s="724"/>
      <c r="E109" s="724"/>
      <c r="F109" s="724"/>
      <c r="G109" s="724"/>
      <c r="H109" s="724"/>
    </row>
    <row r="110" spans="1:8" x14ac:dyDescent="0.2">
      <c r="A110" s="724"/>
      <c r="B110" s="724"/>
      <c r="C110" s="724"/>
      <c r="D110" s="724"/>
      <c r="E110" s="724"/>
      <c r="F110" s="724"/>
      <c r="G110" s="724"/>
      <c r="H110" s="724"/>
    </row>
    <row r="111" spans="1:8" x14ac:dyDescent="0.2">
      <c r="A111" s="724"/>
      <c r="B111" s="724"/>
      <c r="C111" s="724"/>
      <c r="D111" s="724"/>
      <c r="E111" s="724"/>
      <c r="F111" s="724"/>
      <c r="G111" s="724"/>
      <c r="H111" s="724"/>
    </row>
    <row r="112" spans="1:8" x14ac:dyDescent="0.2">
      <c r="A112" s="724"/>
      <c r="B112" s="724"/>
      <c r="C112" s="724"/>
      <c r="D112" s="724"/>
      <c r="E112" s="724"/>
      <c r="F112" s="724"/>
      <c r="G112" s="724"/>
      <c r="H112" s="724"/>
    </row>
    <row r="113" spans="1:8" x14ac:dyDescent="0.2">
      <c r="A113" s="724"/>
      <c r="B113" s="724"/>
      <c r="C113" s="724"/>
      <c r="D113" s="724"/>
      <c r="E113" s="724"/>
      <c r="F113" s="724"/>
      <c r="G113" s="724"/>
      <c r="H113" s="724"/>
    </row>
    <row r="114" spans="1:8" x14ac:dyDescent="0.2">
      <c r="A114" s="724"/>
      <c r="B114" s="724"/>
      <c r="C114" s="724"/>
      <c r="D114" s="724"/>
      <c r="E114" s="724"/>
      <c r="F114" s="724"/>
      <c r="G114" s="724"/>
      <c r="H114" s="724"/>
    </row>
    <row r="115" spans="1:8" x14ac:dyDescent="0.2">
      <c r="A115" s="724"/>
      <c r="B115" s="724"/>
      <c r="C115" s="724"/>
      <c r="D115" s="724"/>
      <c r="E115" s="724"/>
      <c r="F115" s="724"/>
      <c r="G115" s="724"/>
      <c r="H115" s="724"/>
    </row>
    <row r="116" spans="1:8" x14ac:dyDescent="0.2">
      <c r="A116" s="724"/>
      <c r="B116" s="724"/>
      <c r="C116" s="724"/>
      <c r="D116" s="724"/>
      <c r="E116" s="724"/>
      <c r="F116" s="724"/>
      <c r="G116" s="724"/>
      <c r="H116" s="724"/>
    </row>
    <row r="117" spans="1:8" x14ac:dyDescent="0.2">
      <c r="A117" s="724"/>
      <c r="B117" s="724"/>
      <c r="C117" s="724"/>
      <c r="D117" s="724"/>
      <c r="E117" s="724"/>
      <c r="F117" s="724"/>
      <c r="G117" s="724"/>
      <c r="H117" s="724"/>
    </row>
    <row r="118" spans="1:8" x14ac:dyDescent="0.2">
      <c r="A118" s="724"/>
      <c r="B118" s="724"/>
      <c r="C118" s="724"/>
      <c r="D118" s="724"/>
      <c r="E118" s="724"/>
      <c r="F118" s="724"/>
      <c r="G118" s="724"/>
      <c r="H118" s="724"/>
    </row>
    <row r="119" spans="1:8" x14ac:dyDescent="0.2">
      <c r="A119" s="724"/>
      <c r="B119" s="724"/>
      <c r="C119" s="724"/>
      <c r="D119" s="724"/>
      <c r="E119" s="724"/>
      <c r="F119" s="724"/>
      <c r="G119" s="724"/>
      <c r="H119" s="724"/>
    </row>
    <row r="120" spans="1:8" x14ac:dyDescent="0.2">
      <c r="A120" s="724"/>
      <c r="B120" s="724"/>
      <c r="C120" s="724"/>
      <c r="D120" s="724"/>
      <c r="E120" s="724"/>
      <c r="F120" s="724"/>
      <c r="G120" s="724"/>
      <c r="H120" s="724"/>
    </row>
    <row r="121" spans="1:8" x14ac:dyDescent="0.2">
      <c r="A121" s="724"/>
      <c r="B121" s="724"/>
      <c r="C121" s="724"/>
      <c r="D121" s="724"/>
      <c r="E121" s="724"/>
      <c r="F121" s="724"/>
      <c r="G121" s="724"/>
      <c r="H121" s="724"/>
    </row>
    <row r="122" spans="1:8" x14ac:dyDescent="0.2">
      <c r="A122" s="724"/>
      <c r="B122" s="724"/>
      <c r="C122" s="724"/>
      <c r="D122" s="724"/>
      <c r="E122" s="724"/>
      <c r="F122" s="724"/>
      <c r="G122" s="724"/>
      <c r="H122" s="724"/>
    </row>
    <row r="123" spans="1:8" x14ac:dyDescent="0.2">
      <c r="A123" s="724"/>
      <c r="B123" s="724"/>
      <c r="C123" s="724"/>
      <c r="D123" s="724"/>
      <c r="E123" s="724"/>
      <c r="F123" s="724"/>
      <c r="G123" s="724"/>
      <c r="H123" s="724"/>
    </row>
    <row r="124" spans="1:8" x14ac:dyDescent="0.2">
      <c r="A124" s="724"/>
      <c r="B124" s="724"/>
      <c r="C124" s="724"/>
      <c r="D124" s="724"/>
      <c r="E124" s="724"/>
      <c r="F124" s="724"/>
      <c r="G124" s="724"/>
      <c r="H124" s="724"/>
    </row>
    <row r="125" spans="1:8" x14ac:dyDescent="0.2">
      <c r="A125" s="724"/>
      <c r="B125" s="724"/>
      <c r="C125" s="724"/>
      <c r="D125" s="724"/>
      <c r="E125" s="724"/>
      <c r="F125" s="724"/>
      <c r="G125" s="724"/>
      <c r="H125" s="724"/>
    </row>
    <row r="126" spans="1:8" x14ac:dyDescent="0.2">
      <c r="A126" s="724"/>
      <c r="B126" s="724"/>
      <c r="C126" s="724"/>
      <c r="D126" s="724"/>
      <c r="E126" s="724"/>
      <c r="F126" s="724"/>
      <c r="G126" s="724"/>
      <c r="H126" s="724"/>
    </row>
    <row r="127" spans="1:8" x14ac:dyDescent="0.2">
      <c r="A127" s="724"/>
      <c r="B127" s="724"/>
      <c r="C127" s="724"/>
      <c r="D127" s="724"/>
      <c r="E127" s="724"/>
      <c r="F127" s="724"/>
      <c r="G127" s="724"/>
      <c r="H127" s="724"/>
    </row>
    <row r="128" spans="1:8" x14ac:dyDescent="0.2">
      <c r="A128" s="724"/>
      <c r="B128" s="724"/>
      <c r="C128" s="724"/>
      <c r="D128" s="724"/>
      <c r="E128" s="724"/>
      <c r="F128" s="724"/>
      <c r="G128" s="724"/>
      <c r="H128" s="724"/>
    </row>
    <row r="129" spans="1:8" x14ac:dyDescent="0.2">
      <c r="A129" s="724"/>
      <c r="B129" s="724"/>
      <c r="C129" s="724"/>
      <c r="D129" s="724"/>
      <c r="E129" s="724"/>
      <c r="F129" s="724"/>
      <c r="G129" s="724"/>
      <c r="H129" s="724"/>
    </row>
    <row r="130" spans="1:8" x14ac:dyDescent="0.2">
      <c r="A130" s="724"/>
      <c r="B130" s="724"/>
      <c r="C130" s="724"/>
      <c r="D130" s="724"/>
      <c r="E130" s="724"/>
      <c r="F130" s="724"/>
      <c r="G130" s="724"/>
      <c r="H130" s="724"/>
    </row>
    <row r="131" spans="1:8" x14ac:dyDescent="0.2">
      <c r="A131" s="724"/>
      <c r="B131" s="724"/>
      <c r="C131" s="724"/>
      <c r="D131" s="724"/>
      <c r="E131" s="724"/>
      <c r="F131" s="724"/>
      <c r="G131" s="724"/>
      <c r="H131" s="724"/>
    </row>
    <row r="132" spans="1:8" x14ac:dyDescent="0.2">
      <c r="A132" s="724"/>
      <c r="B132" s="724"/>
      <c r="C132" s="724"/>
      <c r="D132" s="724"/>
      <c r="E132" s="724"/>
      <c r="F132" s="724"/>
      <c r="G132" s="724"/>
      <c r="H132" s="724"/>
    </row>
    <row r="133" spans="1:8" x14ac:dyDescent="0.2">
      <c r="A133" s="724"/>
      <c r="B133" s="724"/>
      <c r="C133" s="724"/>
      <c r="D133" s="724"/>
      <c r="E133" s="724"/>
      <c r="F133" s="724"/>
      <c r="G133" s="724"/>
      <c r="H133" s="724"/>
    </row>
    <row r="134" spans="1:8" x14ac:dyDescent="0.2">
      <c r="A134" s="724"/>
      <c r="B134" s="724"/>
      <c r="C134" s="724"/>
      <c r="D134" s="724"/>
      <c r="E134" s="724"/>
      <c r="F134" s="724"/>
      <c r="G134" s="724"/>
      <c r="H134" s="724"/>
    </row>
    <row r="135" spans="1:8" x14ac:dyDescent="0.2">
      <c r="A135" s="724"/>
      <c r="B135" s="724"/>
      <c r="C135" s="724"/>
      <c r="D135" s="724"/>
      <c r="E135" s="724"/>
      <c r="F135" s="724"/>
      <c r="G135" s="724"/>
      <c r="H135" s="724"/>
    </row>
    <row r="136" spans="1:8" x14ac:dyDescent="0.2">
      <c r="A136" s="724"/>
      <c r="B136" s="724"/>
      <c r="C136" s="724"/>
      <c r="D136" s="724"/>
      <c r="E136" s="724"/>
      <c r="F136" s="724"/>
      <c r="G136" s="724"/>
      <c r="H136" s="724"/>
    </row>
    <row r="137" spans="1:8" x14ac:dyDescent="0.2">
      <c r="A137" s="724"/>
      <c r="B137" s="724"/>
      <c r="C137" s="724"/>
      <c r="D137" s="724"/>
      <c r="E137" s="724"/>
      <c r="F137" s="724"/>
      <c r="G137" s="724"/>
      <c r="H137" s="724"/>
    </row>
    <row r="138" spans="1:8" x14ac:dyDescent="0.2">
      <c r="A138" s="724"/>
      <c r="B138" s="724"/>
      <c r="C138" s="724"/>
      <c r="D138" s="724"/>
      <c r="E138" s="724"/>
      <c r="F138" s="724"/>
      <c r="G138" s="724"/>
      <c r="H138" s="724"/>
    </row>
    <row r="139" spans="1:8" x14ac:dyDescent="0.2">
      <c r="A139" s="724"/>
      <c r="B139" s="724"/>
      <c r="C139" s="724"/>
      <c r="D139" s="724"/>
      <c r="E139" s="724"/>
      <c r="F139" s="724"/>
      <c r="G139" s="724"/>
      <c r="H139" s="724"/>
    </row>
    <row r="140" spans="1:8" x14ac:dyDescent="0.2">
      <c r="A140" s="724"/>
      <c r="B140" s="724"/>
      <c r="C140" s="724"/>
      <c r="D140" s="724"/>
      <c r="E140" s="724"/>
      <c r="F140" s="724"/>
      <c r="G140" s="724"/>
      <c r="H140" s="724"/>
    </row>
    <row r="141" spans="1:8" x14ac:dyDescent="0.2">
      <c r="A141" s="724"/>
      <c r="B141" s="724"/>
      <c r="C141" s="724"/>
      <c r="D141" s="724"/>
      <c r="E141" s="724"/>
      <c r="F141" s="724"/>
      <c r="G141" s="724"/>
      <c r="H141" s="724"/>
    </row>
    <row r="142" spans="1:8" x14ac:dyDescent="0.2">
      <c r="A142" s="724"/>
      <c r="B142" s="724"/>
      <c r="C142" s="724"/>
      <c r="D142" s="724"/>
      <c r="E142" s="724"/>
      <c r="F142" s="724"/>
      <c r="G142" s="724"/>
      <c r="H142" s="724"/>
    </row>
    <row r="143" spans="1:8" x14ac:dyDescent="0.2">
      <c r="A143" s="724"/>
      <c r="B143" s="724"/>
      <c r="C143" s="724"/>
      <c r="D143" s="724"/>
      <c r="E143" s="724"/>
      <c r="F143" s="724"/>
      <c r="G143" s="724"/>
      <c r="H143" s="724"/>
    </row>
  </sheetData>
  <sheetProtection password="CC72" sheet="1" objects="1" scenarios="1" selectLockedCells="1"/>
  <customSheetViews>
    <customSheetView guid="{640DA41A-A77A-482D-897F-55BCEE7E5329}" showGridLines="0" fitToPage="1">
      <selection activeCell="F1" sqref="F1:G1"/>
      <pageMargins left="0.5" right="0.5" top="0.5" bottom="0.5" header="0.5" footer="0.5"/>
      <pageSetup scale="99" fitToHeight="5" orientation="landscape" horizontalDpi="300" verticalDpi="300" r:id="rId1"/>
      <headerFooter alignWithMargins="0"/>
    </customSheetView>
    <customSheetView guid="{7A22A0F3-26C2-4F41-A45F-3AA4AB522C13}" showPageBreaks="1" fitToPage="1" state="hidden">
      <selection activeCell="C9" sqref="C9"/>
      <pageMargins left="0.5" right="0.5" top="0.5" bottom="0.5" header="0.5" footer="0.5"/>
      <pageSetup fitToHeight="5" orientation="landscape" horizontalDpi="300" verticalDpi="300" r:id="rId2"/>
      <headerFooter alignWithMargins="0"/>
    </customSheetView>
  </customSheetViews>
  <mergeCells count="73">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 ref="C13:H13"/>
    <mergeCell ref="A14:A15"/>
    <mergeCell ref="B14:C15"/>
    <mergeCell ref="D14:G14"/>
    <mergeCell ref="H14:H15"/>
    <mergeCell ref="A34:C34"/>
    <mergeCell ref="D34:H34"/>
    <mergeCell ref="B35:D35"/>
    <mergeCell ref="B16:C16"/>
    <mergeCell ref="B17:C17"/>
    <mergeCell ref="B18:C18"/>
    <mergeCell ref="B19:C19"/>
    <mergeCell ref="B20:C20"/>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42:C42"/>
    <mergeCell ref="B43:C43"/>
    <mergeCell ref="B44:C44"/>
    <mergeCell ref="B45:C45"/>
    <mergeCell ref="A46:D46"/>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C55:D55"/>
    <mergeCell ref="B50:D50"/>
    <mergeCell ref="C61:G61"/>
    <mergeCell ref="A63:H100"/>
    <mergeCell ref="A102:H143"/>
    <mergeCell ref="A60:B60"/>
    <mergeCell ref="B51:D51"/>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showGridLines="0" zoomScale="80" zoomScaleNormal="80" workbookViewId="0">
      <pane ySplit="7" topLeftCell="A8" activePane="bottomLeft" state="frozen"/>
      <selection pane="bottomLeft" activeCell="I18" sqref="I18"/>
    </sheetView>
  </sheetViews>
  <sheetFormatPr defaultColWidth="9.140625" defaultRowHeight="12.75" x14ac:dyDescent="0.2"/>
  <cols>
    <col min="1" max="1" width="17.5703125" style="410" customWidth="1"/>
    <col min="2" max="2" width="26.5703125" style="410" customWidth="1"/>
    <col min="3" max="3" width="12.7109375" style="476" customWidth="1"/>
    <col min="4" max="4" width="12.28515625" style="477" customWidth="1"/>
    <col min="5" max="5" width="17.140625" style="478" customWidth="1"/>
    <col min="6" max="6" width="11.42578125" style="475" customWidth="1"/>
    <col min="7" max="7" width="10" style="477" customWidth="1"/>
    <col min="8" max="8" width="17.140625" style="478" customWidth="1"/>
    <col min="9" max="9" width="10.28515625" style="475" customWidth="1"/>
    <col min="10" max="10" width="8.7109375" style="477" customWidth="1"/>
    <col min="11" max="11" width="15.28515625" style="478" customWidth="1"/>
    <col min="12" max="12" width="8.5703125" style="479" customWidth="1"/>
    <col min="13" max="13" width="18" style="480" customWidth="1"/>
    <col min="14" max="14" width="23.140625" style="476" customWidth="1"/>
    <col min="15" max="19" width="9.140625" style="409"/>
    <col min="20" max="16384" width="9.140625" style="410"/>
  </cols>
  <sheetData>
    <row r="1" spans="1:19" s="404" customFormat="1" ht="27.75" customHeight="1" x14ac:dyDescent="0.2">
      <c r="A1" s="839" t="s">
        <v>171</v>
      </c>
      <c r="B1" s="839"/>
      <c r="C1" s="510"/>
      <c r="D1" s="839" t="s">
        <v>151</v>
      </c>
      <c r="E1" s="839"/>
      <c r="F1" s="840">
        <f>'Instructions and Summary'!B4</f>
        <v>0</v>
      </c>
      <c r="G1" s="840"/>
      <c r="H1" s="840"/>
      <c r="I1" s="840"/>
      <c r="J1" s="402"/>
      <c r="K1" s="402"/>
      <c r="L1" s="817" t="str">
        <f>'Instructions and Summary'!G1</f>
        <v>03/6/20   V 6.19</v>
      </c>
      <c r="M1" s="818"/>
      <c r="N1" s="818"/>
      <c r="O1" s="403"/>
      <c r="P1" s="403"/>
      <c r="Q1" s="403"/>
      <c r="R1" s="403"/>
      <c r="S1" s="403"/>
    </row>
    <row r="2" spans="1:19" s="406" customFormat="1" ht="22.5" customHeight="1" thickBot="1" x14ac:dyDescent="0.25">
      <c r="A2" s="819" t="s">
        <v>92</v>
      </c>
      <c r="B2" s="819"/>
      <c r="C2" s="819"/>
      <c r="D2" s="819"/>
      <c r="E2" s="819"/>
      <c r="F2" s="819"/>
      <c r="G2" s="819"/>
      <c r="H2" s="819"/>
      <c r="I2" s="819"/>
      <c r="J2" s="819"/>
      <c r="K2" s="819"/>
      <c r="L2" s="819"/>
      <c r="M2" s="819"/>
      <c r="N2" s="819"/>
      <c r="O2" s="405"/>
      <c r="P2" s="405"/>
      <c r="Q2" s="405"/>
      <c r="R2" s="405"/>
      <c r="S2" s="405"/>
    </row>
    <row r="3" spans="1:19" s="408" customFormat="1" ht="14.25" customHeight="1" x14ac:dyDescent="0.2">
      <c r="A3" s="820" t="s">
        <v>237</v>
      </c>
      <c r="B3" s="821"/>
      <c r="C3" s="821"/>
      <c r="D3" s="821"/>
      <c r="E3" s="821"/>
      <c r="F3" s="821"/>
      <c r="G3" s="821"/>
      <c r="H3" s="821"/>
      <c r="I3" s="821"/>
      <c r="J3" s="821"/>
      <c r="K3" s="821"/>
      <c r="L3" s="821"/>
      <c r="M3" s="821"/>
      <c r="N3" s="822"/>
      <c r="O3" s="407"/>
      <c r="P3" s="407"/>
      <c r="Q3" s="407"/>
      <c r="R3" s="407"/>
      <c r="S3" s="407"/>
    </row>
    <row r="4" spans="1:19" ht="127.5" customHeight="1" thickBot="1" x14ac:dyDescent="0.25">
      <c r="A4" s="823"/>
      <c r="B4" s="824"/>
      <c r="C4" s="824"/>
      <c r="D4" s="824"/>
      <c r="E4" s="824"/>
      <c r="F4" s="824"/>
      <c r="G4" s="824"/>
      <c r="H4" s="824"/>
      <c r="I4" s="824"/>
      <c r="J4" s="824"/>
      <c r="K4" s="824"/>
      <c r="L4" s="824"/>
      <c r="M4" s="824"/>
      <c r="N4" s="825"/>
    </row>
    <row r="5" spans="1:19" ht="15" customHeight="1" thickBot="1" x14ac:dyDescent="0.25">
      <c r="A5" s="507"/>
      <c r="B5" s="507"/>
      <c r="C5" s="507"/>
      <c r="D5" s="507"/>
      <c r="E5" s="507"/>
      <c r="F5" s="507"/>
      <c r="G5" s="507"/>
      <c r="H5" s="507"/>
      <c r="I5" s="507"/>
      <c r="J5" s="507"/>
      <c r="K5" s="507"/>
      <c r="L5" s="508"/>
      <c r="M5" s="509"/>
      <c r="N5" s="507"/>
    </row>
    <row r="6" spans="1:19" ht="19.5" customHeight="1" x14ac:dyDescent="0.2">
      <c r="A6" s="826" t="s">
        <v>137</v>
      </c>
      <c r="B6" s="828" t="s">
        <v>138</v>
      </c>
      <c r="C6" s="830" t="s">
        <v>272</v>
      </c>
      <c r="D6" s="830"/>
      <c r="E6" s="830"/>
      <c r="F6" s="831" t="s">
        <v>273</v>
      </c>
      <c r="G6" s="831"/>
      <c r="H6" s="831"/>
      <c r="I6" s="832" t="s">
        <v>274</v>
      </c>
      <c r="J6" s="832"/>
      <c r="K6" s="832"/>
      <c r="L6" s="833" t="s">
        <v>216</v>
      </c>
      <c r="M6" s="843" t="s">
        <v>217</v>
      </c>
      <c r="N6" s="845" t="s">
        <v>113</v>
      </c>
    </row>
    <row r="7" spans="1:19" s="404" customFormat="1" ht="45.75" thickBot="1" x14ac:dyDescent="0.25">
      <c r="A7" s="827"/>
      <c r="B7" s="829"/>
      <c r="C7" s="411" t="s">
        <v>115</v>
      </c>
      <c r="D7" s="412" t="s">
        <v>114</v>
      </c>
      <c r="E7" s="413" t="s">
        <v>141</v>
      </c>
      <c r="F7" s="414" t="s">
        <v>115</v>
      </c>
      <c r="G7" s="415" t="s">
        <v>114</v>
      </c>
      <c r="H7" s="416" t="s">
        <v>142</v>
      </c>
      <c r="I7" s="417" t="s">
        <v>115</v>
      </c>
      <c r="J7" s="418" t="s">
        <v>114</v>
      </c>
      <c r="K7" s="419" t="s">
        <v>143</v>
      </c>
      <c r="L7" s="834"/>
      <c r="M7" s="844"/>
      <c r="N7" s="846"/>
      <c r="O7" s="403"/>
      <c r="P7" s="403"/>
      <c r="Q7" s="403"/>
      <c r="R7" s="403"/>
      <c r="S7" s="403"/>
    </row>
    <row r="8" spans="1:19" s="428" customFormat="1" ht="15.75" customHeight="1" x14ac:dyDescent="0.2">
      <c r="A8" s="558" t="s">
        <v>146</v>
      </c>
      <c r="B8" s="559"/>
      <c r="C8" s="500">
        <f>SUM(C9:C11)</f>
        <v>7960</v>
      </c>
      <c r="D8" s="420"/>
      <c r="E8" s="421">
        <f>SUM(E9:E11)</f>
        <v>372400</v>
      </c>
      <c r="F8" s="492">
        <f>SUM(F9:F11)</f>
        <v>600</v>
      </c>
      <c r="G8" s="422"/>
      <c r="H8" s="423">
        <f>SUM(H9:H11)</f>
        <v>26000</v>
      </c>
      <c r="I8" s="484">
        <f>SUM(I9:I11)</f>
        <v>800</v>
      </c>
      <c r="J8" s="424"/>
      <c r="K8" s="425">
        <f>SUM(K9:K11)</f>
        <v>34000</v>
      </c>
      <c r="L8" s="426">
        <f t="shared" ref="L8:L13" si="0">C8+F8+I8</f>
        <v>9360</v>
      </c>
      <c r="M8" s="427">
        <f t="shared" ref="M8:M13" si="1">E8+H8+K8</f>
        <v>432400</v>
      </c>
      <c r="N8" s="560" t="s">
        <v>116</v>
      </c>
      <c r="O8" s="403"/>
      <c r="P8" s="403"/>
      <c r="Q8" s="403"/>
      <c r="R8" s="403"/>
      <c r="S8" s="403"/>
    </row>
    <row r="9" spans="1:19" s="437" customFormat="1" ht="15.75" customHeight="1" x14ac:dyDescent="0.2">
      <c r="A9" s="847" t="s">
        <v>204</v>
      </c>
      <c r="B9" s="550" t="s">
        <v>147</v>
      </c>
      <c r="C9" s="501">
        <v>2000</v>
      </c>
      <c r="D9" s="429">
        <v>85</v>
      </c>
      <c r="E9" s="430">
        <f>C9*D9</f>
        <v>170000</v>
      </c>
      <c r="F9" s="493">
        <v>200</v>
      </c>
      <c r="G9" s="431">
        <v>50</v>
      </c>
      <c r="H9" s="432">
        <f>F9*G9</f>
        <v>10000</v>
      </c>
      <c r="I9" s="485">
        <v>200</v>
      </c>
      <c r="J9" s="433">
        <v>50</v>
      </c>
      <c r="K9" s="434">
        <f>I9*J9</f>
        <v>10000</v>
      </c>
      <c r="L9" s="435">
        <f t="shared" si="0"/>
        <v>2400</v>
      </c>
      <c r="M9" s="436">
        <f t="shared" si="1"/>
        <v>190000</v>
      </c>
      <c r="N9" s="561" t="s">
        <v>116</v>
      </c>
      <c r="O9" s="409"/>
      <c r="P9" s="409"/>
      <c r="Q9" s="409"/>
      <c r="R9" s="409"/>
      <c r="S9" s="409"/>
    </row>
    <row r="10" spans="1:19" s="437" customFormat="1" ht="15.75" customHeight="1" x14ac:dyDescent="0.2">
      <c r="A10" s="848"/>
      <c r="B10" s="550" t="s">
        <v>238</v>
      </c>
      <c r="C10" s="501">
        <v>4160</v>
      </c>
      <c r="D10" s="429">
        <v>40</v>
      </c>
      <c r="E10" s="430">
        <f>C10*D10</f>
        <v>166400</v>
      </c>
      <c r="F10" s="493">
        <v>400</v>
      </c>
      <c r="G10" s="431">
        <v>40</v>
      </c>
      <c r="H10" s="432">
        <f>F10*G10</f>
        <v>16000</v>
      </c>
      <c r="I10" s="485">
        <v>600</v>
      </c>
      <c r="J10" s="433">
        <v>40</v>
      </c>
      <c r="K10" s="434">
        <f>I10*J10</f>
        <v>24000</v>
      </c>
      <c r="L10" s="435">
        <f t="shared" si="0"/>
        <v>5160</v>
      </c>
      <c r="M10" s="436">
        <f t="shared" si="1"/>
        <v>206400</v>
      </c>
      <c r="N10" s="561" t="s">
        <v>116</v>
      </c>
      <c r="O10" s="409"/>
      <c r="P10" s="409"/>
      <c r="Q10" s="409"/>
      <c r="R10" s="409"/>
      <c r="S10" s="409"/>
    </row>
    <row r="11" spans="1:19" s="437" customFormat="1" ht="15.75" customHeight="1" thickBot="1" x14ac:dyDescent="0.25">
      <c r="A11" s="849"/>
      <c r="B11" s="551" t="s">
        <v>148</v>
      </c>
      <c r="C11" s="502">
        <v>1800</v>
      </c>
      <c r="D11" s="438">
        <v>20</v>
      </c>
      <c r="E11" s="439">
        <f>C11*D11</f>
        <v>36000</v>
      </c>
      <c r="F11" s="494">
        <v>0</v>
      </c>
      <c r="G11" s="440">
        <v>0</v>
      </c>
      <c r="H11" s="441">
        <f>F11*G11</f>
        <v>0</v>
      </c>
      <c r="I11" s="486">
        <v>0</v>
      </c>
      <c r="J11" s="442">
        <v>0</v>
      </c>
      <c r="K11" s="443">
        <f>I11*J11</f>
        <v>0</v>
      </c>
      <c r="L11" s="444">
        <f t="shared" si="0"/>
        <v>1800</v>
      </c>
      <c r="M11" s="445">
        <f t="shared" si="1"/>
        <v>36000</v>
      </c>
      <c r="N11" s="562" t="s">
        <v>116</v>
      </c>
      <c r="O11" s="409"/>
      <c r="P11" s="409"/>
      <c r="Q11" s="409"/>
      <c r="R11" s="409"/>
      <c r="S11" s="409"/>
    </row>
    <row r="12" spans="1:19" s="428" customFormat="1" ht="15.75" customHeight="1" x14ac:dyDescent="0.2">
      <c r="A12" s="850" t="s">
        <v>145</v>
      </c>
      <c r="B12" s="851"/>
      <c r="C12" s="503">
        <f>SUM(C13:C32)</f>
        <v>0</v>
      </c>
      <c r="D12" s="446"/>
      <c r="E12" s="446">
        <f>SUM(E13:E32)</f>
        <v>0</v>
      </c>
      <c r="F12" s="495">
        <f>SUM(F13:F32)</f>
        <v>0</v>
      </c>
      <c r="G12" s="447"/>
      <c r="H12" s="448">
        <f>SUM(H13:H32)</f>
        <v>0</v>
      </c>
      <c r="I12" s="487">
        <f>SUM(I13:I32)</f>
        <v>0</v>
      </c>
      <c r="J12" s="449"/>
      <c r="K12" s="450">
        <f>SUM(K13:K32)</f>
        <v>0</v>
      </c>
      <c r="L12" s="481">
        <f t="shared" si="0"/>
        <v>0</v>
      </c>
      <c r="M12" s="451">
        <f t="shared" si="1"/>
        <v>0</v>
      </c>
      <c r="N12" s="563"/>
      <c r="O12" s="403"/>
      <c r="P12" s="403"/>
      <c r="Q12" s="403"/>
      <c r="R12" s="403"/>
      <c r="S12" s="403"/>
    </row>
    <row r="13" spans="1:19" s="437" customFormat="1" x14ac:dyDescent="0.2">
      <c r="A13" s="552"/>
      <c r="B13" s="553"/>
      <c r="C13" s="504"/>
      <c r="D13" s="452"/>
      <c r="E13" s="453">
        <f>C13*D13</f>
        <v>0</v>
      </c>
      <c r="F13" s="496"/>
      <c r="G13" s="454"/>
      <c r="H13" s="455">
        <f>F13*G13</f>
        <v>0</v>
      </c>
      <c r="I13" s="488"/>
      <c r="J13" s="456"/>
      <c r="K13" s="457">
        <f>I13*J13</f>
        <v>0</v>
      </c>
      <c r="L13" s="482">
        <f t="shared" si="0"/>
        <v>0</v>
      </c>
      <c r="M13" s="458">
        <f t="shared" si="1"/>
        <v>0</v>
      </c>
      <c r="N13" s="564"/>
      <c r="O13" s="409"/>
      <c r="P13" s="409"/>
      <c r="Q13" s="409"/>
      <c r="R13" s="409"/>
      <c r="S13" s="409"/>
    </row>
    <row r="14" spans="1:19" s="437" customFormat="1" x14ac:dyDescent="0.2">
      <c r="A14" s="552"/>
      <c r="B14" s="553"/>
      <c r="C14" s="504"/>
      <c r="D14" s="452"/>
      <c r="E14" s="453">
        <f t="shared" ref="E14:E74" si="2">C14*D14</f>
        <v>0</v>
      </c>
      <c r="F14" s="496"/>
      <c r="G14" s="454"/>
      <c r="H14" s="455">
        <f t="shared" ref="H14:H74" si="3">F14*G14</f>
        <v>0</v>
      </c>
      <c r="I14" s="488"/>
      <c r="J14" s="456"/>
      <c r="K14" s="457">
        <f t="shared" ref="K14:K74" si="4">I14*J14</f>
        <v>0</v>
      </c>
      <c r="L14" s="482">
        <f t="shared" ref="L14:L32" si="5">C14+F14+I14</f>
        <v>0</v>
      </c>
      <c r="M14" s="458">
        <f t="shared" ref="M14:M32" si="6">E14+H14+K14</f>
        <v>0</v>
      </c>
      <c r="N14" s="564"/>
      <c r="O14" s="409"/>
      <c r="P14" s="409"/>
      <c r="Q14" s="409"/>
      <c r="R14" s="409"/>
      <c r="S14" s="409"/>
    </row>
    <row r="15" spans="1:19" s="437" customFormat="1" x14ac:dyDescent="0.2">
      <c r="A15" s="552"/>
      <c r="B15" s="553"/>
      <c r="C15" s="504"/>
      <c r="D15" s="452"/>
      <c r="E15" s="453">
        <f t="shared" si="2"/>
        <v>0</v>
      </c>
      <c r="F15" s="496"/>
      <c r="G15" s="454"/>
      <c r="H15" s="455">
        <f t="shared" si="3"/>
        <v>0</v>
      </c>
      <c r="I15" s="488"/>
      <c r="J15" s="456"/>
      <c r="K15" s="457">
        <f t="shared" si="4"/>
        <v>0</v>
      </c>
      <c r="L15" s="482">
        <f t="shared" si="5"/>
        <v>0</v>
      </c>
      <c r="M15" s="458">
        <f t="shared" si="6"/>
        <v>0</v>
      </c>
      <c r="N15" s="564"/>
      <c r="O15" s="409"/>
      <c r="P15" s="409"/>
      <c r="Q15" s="409"/>
      <c r="R15" s="409"/>
      <c r="S15" s="409"/>
    </row>
    <row r="16" spans="1:19" s="437" customFormat="1" x14ac:dyDescent="0.2">
      <c r="A16" s="552"/>
      <c r="B16" s="553"/>
      <c r="C16" s="504"/>
      <c r="D16" s="452"/>
      <c r="E16" s="453">
        <f t="shared" si="2"/>
        <v>0</v>
      </c>
      <c r="F16" s="496"/>
      <c r="G16" s="454"/>
      <c r="H16" s="455">
        <f t="shared" si="3"/>
        <v>0</v>
      </c>
      <c r="I16" s="488"/>
      <c r="J16" s="456"/>
      <c r="K16" s="457">
        <f t="shared" si="4"/>
        <v>0</v>
      </c>
      <c r="L16" s="482">
        <f t="shared" si="5"/>
        <v>0</v>
      </c>
      <c r="M16" s="458">
        <f t="shared" si="6"/>
        <v>0</v>
      </c>
      <c r="N16" s="564"/>
      <c r="O16" s="409"/>
      <c r="P16" s="409"/>
      <c r="Q16" s="409"/>
      <c r="R16" s="409"/>
      <c r="S16" s="409"/>
    </row>
    <row r="17" spans="1:19" s="437" customFormat="1" x14ac:dyDescent="0.2">
      <c r="A17" s="552"/>
      <c r="B17" s="553"/>
      <c r="C17" s="504"/>
      <c r="D17" s="452"/>
      <c r="E17" s="453">
        <f t="shared" si="2"/>
        <v>0</v>
      </c>
      <c r="F17" s="496"/>
      <c r="G17" s="454"/>
      <c r="H17" s="455">
        <f t="shared" si="3"/>
        <v>0</v>
      </c>
      <c r="I17" s="488"/>
      <c r="J17" s="456"/>
      <c r="K17" s="457">
        <f t="shared" si="4"/>
        <v>0</v>
      </c>
      <c r="L17" s="482">
        <f t="shared" si="5"/>
        <v>0</v>
      </c>
      <c r="M17" s="458">
        <f t="shared" si="6"/>
        <v>0</v>
      </c>
      <c r="N17" s="564"/>
      <c r="O17" s="409"/>
      <c r="P17" s="409"/>
      <c r="Q17" s="409"/>
      <c r="R17" s="409"/>
      <c r="S17" s="409"/>
    </row>
    <row r="18" spans="1:19" s="437" customFormat="1" x14ac:dyDescent="0.2">
      <c r="A18" s="552"/>
      <c r="B18" s="553"/>
      <c r="C18" s="504"/>
      <c r="D18" s="452"/>
      <c r="E18" s="453">
        <f t="shared" si="2"/>
        <v>0</v>
      </c>
      <c r="F18" s="496"/>
      <c r="G18" s="454"/>
      <c r="H18" s="455">
        <f t="shared" si="3"/>
        <v>0</v>
      </c>
      <c r="I18" s="488"/>
      <c r="J18" s="456"/>
      <c r="K18" s="457">
        <f t="shared" si="4"/>
        <v>0</v>
      </c>
      <c r="L18" s="482">
        <f t="shared" si="5"/>
        <v>0</v>
      </c>
      <c r="M18" s="458">
        <f t="shared" si="6"/>
        <v>0</v>
      </c>
      <c r="N18" s="564"/>
      <c r="O18" s="409"/>
      <c r="P18" s="409"/>
      <c r="Q18" s="409"/>
      <c r="R18" s="409"/>
      <c r="S18" s="409"/>
    </row>
    <row r="19" spans="1:19" s="437" customFormat="1" x14ac:dyDescent="0.2">
      <c r="A19" s="552"/>
      <c r="B19" s="553"/>
      <c r="C19" s="504"/>
      <c r="D19" s="452"/>
      <c r="E19" s="453">
        <f t="shared" si="2"/>
        <v>0</v>
      </c>
      <c r="F19" s="496"/>
      <c r="G19" s="454"/>
      <c r="H19" s="455">
        <f t="shared" si="3"/>
        <v>0</v>
      </c>
      <c r="I19" s="488"/>
      <c r="J19" s="456"/>
      <c r="K19" s="457">
        <f t="shared" si="4"/>
        <v>0</v>
      </c>
      <c r="L19" s="482">
        <f t="shared" si="5"/>
        <v>0</v>
      </c>
      <c r="M19" s="458">
        <f t="shared" si="6"/>
        <v>0</v>
      </c>
      <c r="N19" s="564"/>
      <c r="O19" s="409"/>
      <c r="P19" s="409"/>
      <c r="Q19" s="409"/>
      <c r="R19" s="409"/>
      <c r="S19" s="409"/>
    </row>
    <row r="20" spans="1:19" s="437" customFormat="1" x14ac:dyDescent="0.2">
      <c r="A20" s="552"/>
      <c r="B20" s="553"/>
      <c r="C20" s="504"/>
      <c r="D20" s="452"/>
      <c r="E20" s="453">
        <f t="shared" ref="E20" si="7">C20*D20</f>
        <v>0</v>
      </c>
      <c r="F20" s="496"/>
      <c r="G20" s="454"/>
      <c r="H20" s="455">
        <f t="shared" ref="H20" si="8">F20*G20</f>
        <v>0</v>
      </c>
      <c r="I20" s="488"/>
      <c r="J20" s="456"/>
      <c r="K20" s="457">
        <f t="shared" ref="K20" si="9">I20*J20</f>
        <v>0</v>
      </c>
      <c r="L20" s="482">
        <f t="shared" ref="L20" si="10">C20+F20+I20</f>
        <v>0</v>
      </c>
      <c r="M20" s="458">
        <f t="shared" ref="M20" si="11">E20+H20+K20</f>
        <v>0</v>
      </c>
      <c r="N20" s="564"/>
      <c r="O20" s="409"/>
      <c r="P20" s="409"/>
      <c r="Q20" s="409"/>
      <c r="R20" s="409"/>
      <c r="S20" s="409"/>
    </row>
    <row r="21" spans="1:19" s="437" customFormat="1" x14ac:dyDescent="0.2">
      <c r="A21" s="552"/>
      <c r="B21" s="553"/>
      <c r="C21" s="504"/>
      <c r="D21" s="452"/>
      <c r="E21" s="453">
        <f t="shared" si="2"/>
        <v>0</v>
      </c>
      <c r="F21" s="496"/>
      <c r="G21" s="454"/>
      <c r="H21" s="455">
        <f t="shared" si="3"/>
        <v>0</v>
      </c>
      <c r="I21" s="488"/>
      <c r="J21" s="456"/>
      <c r="K21" s="457">
        <f t="shared" si="4"/>
        <v>0</v>
      </c>
      <c r="L21" s="482">
        <f t="shared" si="5"/>
        <v>0</v>
      </c>
      <c r="M21" s="458">
        <f t="shared" si="6"/>
        <v>0</v>
      </c>
      <c r="N21" s="564"/>
      <c r="O21" s="409"/>
      <c r="P21" s="409"/>
      <c r="Q21" s="409"/>
      <c r="R21" s="409"/>
      <c r="S21" s="409"/>
    </row>
    <row r="22" spans="1:19" s="437" customFormat="1" x14ac:dyDescent="0.2">
      <c r="A22" s="552"/>
      <c r="B22" s="553"/>
      <c r="C22" s="504"/>
      <c r="D22" s="452"/>
      <c r="E22" s="453">
        <f t="shared" si="2"/>
        <v>0</v>
      </c>
      <c r="F22" s="496"/>
      <c r="G22" s="454"/>
      <c r="H22" s="455">
        <f t="shared" si="3"/>
        <v>0</v>
      </c>
      <c r="I22" s="488"/>
      <c r="J22" s="456"/>
      <c r="K22" s="457">
        <f t="shared" si="4"/>
        <v>0</v>
      </c>
      <c r="L22" s="482">
        <f t="shared" si="5"/>
        <v>0</v>
      </c>
      <c r="M22" s="458">
        <f t="shared" si="6"/>
        <v>0</v>
      </c>
      <c r="N22" s="564"/>
      <c r="O22" s="409"/>
      <c r="P22" s="409"/>
      <c r="Q22" s="409"/>
      <c r="R22" s="409"/>
      <c r="S22" s="409"/>
    </row>
    <row r="23" spans="1:19" s="437" customFormat="1" x14ac:dyDescent="0.2">
      <c r="A23" s="552"/>
      <c r="B23" s="553"/>
      <c r="C23" s="504"/>
      <c r="D23" s="452"/>
      <c r="E23" s="453">
        <f t="shared" si="2"/>
        <v>0</v>
      </c>
      <c r="F23" s="496"/>
      <c r="G23" s="454"/>
      <c r="H23" s="455">
        <f t="shared" si="3"/>
        <v>0</v>
      </c>
      <c r="I23" s="488"/>
      <c r="J23" s="456"/>
      <c r="K23" s="457">
        <f t="shared" si="4"/>
        <v>0</v>
      </c>
      <c r="L23" s="482">
        <f t="shared" si="5"/>
        <v>0</v>
      </c>
      <c r="M23" s="458">
        <f t="shared" si="6"/>
        <v>0</v>
      </c>
      <c r="N23" s="564"/>
      <c r="O23" s="409"/>
      <c r="P23" s="409"/>
      <c r="Q23" s="409"/>
      <c r="R23" s="409"/>
      <c r="S23" s="409"/>
    </row>
    <row r="24" spans="1:19" s="437" customFormat="1" x14ac:dyDescent="0.2">
      <c r="A24" s="552"/>
      <c r="B24" s="553"/>
      <c r="C24" s="504"/>
      <c r="D24" s="452"/>
      <c r="E24" s="453">
        <f t="shared" si="2"/>
        <v>0</v>
      </c>
      <c r="F24" s="496"/>
      <c r="G24" s="454"/>
      <c r="H24" s="455">
        <f t="shared" si="3"/>
        <v>0</v>
      </c>
      <c r="I24" s="488"/>
      <c r="J24" s="456"/>
      <c r="K24" s="457">
        <f t="shared" si="4"/>
        <v>0</v>
      </c>
      <c r="L24" s="482">
        <f t="shared" si="5"/>
        <v>0</v>
      </c>
      <c r="M24" s="458">
        <f t="shared" si="6"/>
        <v>0</v>
      </c>
      <c r="N24" s="564"/>
      <c r="O24" s="409"/>
      <c r="P24" s="409"/>
      <c r="Q24" s="409"/>
      <c r="R24" s="409"/>
      <c r="S24" s="409"/>
    </row>
    <row r="25" spans="1:19" s="437" customFormat="1" x14ac:dyDescent="0.2">
      <c r="A25" s="552"/>
      <c r="B25" s="553"/>
      <c r="C25" s="504"/>
      <c r="D25" s="452"/>
      <c r="E25" s="453">
        <f t="shared" si="2"/>
        <v>0</v>
      </c>
      <c r="F25" s="496"/>
      <c r="G25" s="454"/>
      <c r="H25" s="455">
        <f t="shared" si="3"/>
        <v>0</v>
      </c>
      <c r="I25" s="488"/>
      <c r="J25" s="456"/>
      <c r="K25" s="457">
        <f t="shared" si="4"/>
        <v>0</v>
      </c>
      <c r="L25" s="482">
        <f t="shared" si="5"/>
        <v>0</v>
      </c>
      <c r="M25" s="458">
        <f t="shared" si="6"/>
        <v>0</v>
      </c>
      <c r="N25" s="564"/>
      <c r="O25" s="409"/>
      <c r="P25" s="409"/>
      <c r="Q25" s="409"/>
      <c r="R25" s="409"/>
      <c r="S25" s="409"/>
    </row>
    <row r="26" spans="1:19" s="437" customFormat="1" x14ac:dyDescent="0.2">
      <c r="A26" s="552"/>
      <c r="B26" s="553"/>
      <c r="C26" s="504"/>
      <c r="D26" s="452"/>
      <c r="E26" s="453">
        <f t="shared" si="2"/>
        <v>0</v>
      </c>
      <c r="F26" s="496"/>
      <c r="G26" s="454"/>
      <c r="H26" s="455">
        <f t="shared" si="3"/>
        <v>0</v>
      </c>
      <c r="I26" s="488"/>
      <c r="J26" s="456"/>
      <c r="K26" s="457">
        <f t="shared" si="4"/>
        <v>0</v>
      </c>
      <c r="L26" s="482">
        <f t="shared" si="5"/>
        <v>0</v>
      </c>
      <c r="M26" s="458">
        <f t="shared" si="6"/>
        <v>0</v>
      </c>
      <c r="N26" s="564"/>
      <c r="O26" s="409"/>
      <c r="P26" s="409"/>
      <c r="Q26" s="409"/>
      <c r="R26" s="409"/>
      <c r="S26" s="409"/>
    </row>
    <row r="27" spans="1:19" s="437" customFormat="1" x14ac:dyDescent="0.2">
      <c r="A27" s="552"/>
      <c r="B27" s="553"/>
      <c r="C27" s="504"/>
      <c r="D27" s="452"/>
      <c r="E27" s="453">
        <f t="shared" si="2"/>
        <v>0</v>
      </c>
      <c r="F27" s="496"/>
      <c r="G27" s="454"/>
      <c r="H27" s="455">
        <f t="shared" si="3"/>
        <v>0</v>
      </c>
      <c r="I27" s="488"/>
      <c r="J27" s="456"/>
      <c r="K27" s="457">
        <f t="shared" si="4"/>
        <v>0</v>
      </c>
      <c r="L27" s="482">
        <f t="shared" si="5"/>
        <v>0</v>
      </c>
      <c r="M27" s="458">
        <f t="shared" si="6"/>
        <v>0</v>
      </c>
      <c r="N27" s="564"/>
      <c r="O27" s="409"/>
      <c r="P27" s="409"/>
      <c r="Q27" s="409"/>
      <c r="R27" s="409"/>
      <c r="S27" s="409"/>
    </row>
    <row r="28" spans="1:19" s="437" customFormat="1" x14ac:dyDescent="0.2">
      <c r="A28" s="552"/>
      <c r="B28" s="553"/>
      <c r="C28" s="504"/>
      <c r="D28" s="452"/>
      <c r="E28" s="453">
        <f t="shared" si="2"/>
        <v>0</v>
      </c>
      <c r="F28" s="497"/>
      <c r="G28" s="459"/>
      <c r="H28" s="460">
        <f t="shared" si="3"/>
        <v>0</v>
      </c>
      <c r="I28" s="489"/>
      <c r="J28" s="461"/>
      <c r="K28" s="462">
        <f t="shared" si="4"/>
        <v>0</v>
      </c>
      <c r="L28" s="482">
        <f t="shared" si="5"/>
        <v>0</v>
      </c>
      <c r="M28" s="458">
        <f t="shared" si="6"/>
        <v>0</v>
      </c>
      <c r="N28" s="564"/>
      <c r="O28" s="409"/>
      <c r="P28" s="409"/>
      <c r="Q28" s="409"/>
      <c r="R28" s="409"/>
      <c r="S28" s="409"/>
    </row>
    <row r="29" spans="1:19" s="437" customFormat="1" x14ac:dyDescent="0.2">
      <c r="A29" s="552"/>
      <c r="B29" s="553"/>
      <c r="C29" s="504"/>
      <c r="D29" s="452"/>
      <c r="E29" s="453">
        <f t="shared" si="2"/>
        <v>0</v>
      </c>
      <c r="F29" s="497"/>
      <c r="G29" s="459"/>
      <c r="H29" s="460">
        <f t="shared" si="3"/>
        <v>0</v>
      </c>
      <c r="I29" s="489"/>
      <c r="J29" s="461"/>
      <c r="K29" s="462">
        <f t="shared" si="4"/>
        <v>0</v>
      </c>
      <c r="L29" s="482">
        <f t="shared" si="5"/>
        <v>0</v>
      </c>
      <c r="M29" s="458">
        <f t="shared" si="6"/>
        <v>0</v>
      </c>
      <c r="N29" s="564"/>
      <c r="O29" s="409"/>
      <c r="P29" s="409"/>
      <c r="Q29" s="409"/>
      <c r="R29" s="409"/>
      <c r="S29" s="409"/>
    </row>
    <row r="30" spans="1:19" s="437" customFormat="1" x14ac:dyDescent="0.2">
      <c r="A30" s="552"/>
      <c r="B30" s="553"/>
      <c r="C30" s="504"/>
      <c r="D30" s="452"/>
      <c r="E30" s="453">
        <f t="shared" si="2"/>
        <v>0</v>
      </c>
      <c r="F30" s="497"/>
      <c r="G30" s="459"/>
      <c r="H30" s="460">
        <f t="shared" si="3"/>
        <v>0</v>
      </c>
      <c r="I30" s="489"/>
      <c r="J30" s="461"/>
      <c r="K30" s="462">
        <f t="shared" si="4"/>
        <v>0</v>
      </c>
      <c r="L30" s="482">
        <f t="shared" si="5"/>
        <v>0</v>
      </c>
      <c r="M30" s="458">
        <f t="shared" si="6"/>
        <v>0</v>
      </c>
      <c r="N30" s="564"/>
      <c r="O30" s="409"/>
      <c r="P30" s="409"/>
      <c r="Q30" s="409"/>
      <c r="R30" s="409"/>
      <c r="S30" s="409"/>
    </row>
    <row r="31" spans="1:19" s="437" customFormat="1" x14ac:dyDescent="0.2">
      <c r="A31" s="552"/>
      <c r="B31" s="553"/>
      <c r="C31" s="504"/>
      <c r="D31" s="452"/>
      <c r="E31" s="453">
        <f t="shared" si="2"/>
        <v>0</v>
      </c>
      <c r="F31" s="497"/>
      <c r="G31" s="459"/>
      <c r="H31" s="460">
        <f t="shared" si="3"/>
        <v>0</v>
      </c>
      <c r="I31" s="489"/>
      <c r="J31" s="461"/>
      <c r="K31" s="462">
        <f t="shared" si="4"/>
        <v>0</v>
      </c>
      <c r="L31" s="482">
        <f t="shared" si="5"/>
        <v>0</v>
      </c>
      <c r="M31" s="458">
        <f t="shared" si="6"/>
        <v>0</v>
      </c>
      <c r="N31" s="564"/>
      <c r="O31" s="409"/>
      <c r="P31" s="409"/>
      <c r="Q31" s="409"/>
      <c r="R31" s="409"/>
      <c r="S31" s="409"/>
    </row>
    <row r="32" spans="1:19" s="437" customFormat="1" x14ac:dyDescent="0.2">
      <c r="A32" s="552"/>
      <c r="B32" s="553"/>
      <c r="C32" s="504"/>
      <c r="D32" s="452"/>
      <c r="E32" s="453">
        <f t="shared" si="2"/>
        <v>0</v>
      </c>
      <c r="F32" s="497"/>
      <c r="G32" s="459"/>
      <c r="H32" s="460">
        <f t="shared" si="3"/>
        <v>0</v>
      </c>
      <c r="I32" s="489"/>
      <c r="J32" s="461"/>
      <c r="K32" s="462">
        <f t="shared" si="4"/>
        <v>0</v>
      </c>
      <c r="L32" s="482">
        <f t="shared" si="5"/>
        <v>0</v>
      </c>
      <c r="M32" s="458">
        <f t="shared" si="6"/>
        <v>0</v>
      </c>
      <c r="N32" s="564"/>
      <c r="O32" s="409"/>
      <c r="P32" s="409"/>
      <c r="Q32" s="409"/>
      <c r="R32" s="409"/>
      <c r="S32" s="409"/>
    </row>
    <row r="33" spans="1:19" s="428" customFormat="1" x14ac:dyDescent="0.2">
      <c r="A33" s="815" t="s">
        <v>139</v>
      </c>
      <c r="B33" s="816"/>
      <c r="C33" s="503">
        <f>SUM(C34:C53)</f>
        <v>0</v>
      </c>
      <c r="D33" s="446"/>
      <c r="E33" s="446">
        <f>SUM(E34:E53)</f>
        <v>0</v>
      </c>
      <c r="F33" s="495">
        <f>SUM(F34:F53)</f>
        <v>0</v>
      </c>
      <c r="G33" s="447"/>
      <c r="H33" s="448">
        <f>SUM(H34:H53)</f>
        <v>0</v>
      </c>
      <c r="I33" s="487">
        <f>SUM(I34:I53)</f>
        <v>0</v>
      </c>
      <c r="J33" s="449"/>
      <c r="K33" s="450">
        <f>SUM(K34:K53)</f>
        <v>0</v>
      </c>
      <c r="L33" s="481">
        <f>C33+F33+I33</f>
        <v>0</v>
      </c>
      <c r="M33" s="451">
        <f>E33+H33+K33</f>
        <v>0</v>
      </c>
      <c r="N33" s="565"/>
      <c r="O33" s="403"/>
      <c r="P33" s="403"/>
      <c r="Q33" s="403"/>
      <c r="R33" s="403"/>
      <c r="S33" s="403"/>
    </row>
    <row r="34" spans="1:19" s="437" customFormat="1" x14ac:dyDescent="0.2">
      <c r="A34" s="552"/>
      <c r="B34" s="553"/>
      <c r="C34" s="504"/>
      <c r="D34" s="452"/>
      <c r="E34" s="453">
        <f t="shared" si="2"/>
        <v>0</v>
      </c>
      <c r="F34" s="497"/>
      <c r="G34" s="459"/>
      <c r="H34" s="460">
        <f t="shared" si="3"/>
        <v>0</v>
      </c>
      <c r="I34" s="489"/>
      <c r="J34" s="461"/>
      <c r="K34" s="462">
        <f t="shared" si="4"/>
        <v>0</v>
      </c>
      <c r="L34" s="482">
        <f t="shared" ref="L34" si="12">C34+F34+I34</f>
        <v>0</v>
      </c>
      <c r="M34" s="458">
        <f t="shared" ref="M34" si="13">E34+H34+K34</f>
        <v>0</v>
      </c>
      <c r="N34" s="564"/>
      <c r="O34" s="409"/>
      <c r="P34" s="409"/>
      <c r="Q34" s="409"/>
      <c r="R34" s="409"/>
      <c r="S34" s="409"/>
    </row>
    <row r="35" spans="1:19" s="437" customFormat="1" x14ac:dyDescent="0.2">
      <c r="A35" s="552"/>
      <c r="B35" s="553"/>
      <c r="C35" s="504"/>
      <c r="D35" s="452"/>
      <c r="E35" s="453">
        <f t="shared" si="2"/>
        <v>0</v>
      </c>
      <c r="F35" s="497"/>
      <c r="G35" s="459"/>
      <c r="H35" s="460">
        <f t="shared" si="3"/>
        <v>0</v>
      </c>
      <c r="I35" s="489"/>
      <c r="J35" s="461"/>
      <c r="K35" s="462">
        <f t="shared" si="4"/>
        <v>0</v>
      </c>
      <c r="L35" s="482">
        <f t="shared" ref="L35:L53" si="14">C35+F35+I35</f>
        <v>0</v>
      </c>
      <c r="M35" s="458">
        <f t="shared" ref="M35:M53" si="15">E35+H35+K35</f>
        <v>0</v>
      </c>
      <c r="N35" s="564"/>
      <c r="O35" s="409"/>
      <c r="P35" s="409"/>
      <c r="Q35" s="409"/>
      <c r="R35" s="409"/>
      <c r="S35" s="409"/>
    </row>
    <row r="36" spans="1:19" s="437" customFormat="1" x14ac:dyDescent="0.2">
      <c r="A36" s="552"/>
      <c r="B36" s="553"/>
      <c r="C36" s="504"/>
      <c r="D36" s="452"/>
      <c r="E36" s="453">
        <f t="shared" si="2"/>
        <v>0</v>
      </c>
      <c r="F36" s="497"/>
      <c r="G36" s="459"/>
      <c r="H36" s="460">
        <f t="shared" si="3"/>
        <v>0</v>
      </c>
      <c r="I36" s="489"/>
      <c r="J36" s="461"/>
      <c r="K36" s="462">
        <f t="shared" si="4"/>
        <v>0</v>
      </c>
      <c r="L36" s="482">
        <f t="shared" si="14"/>
        <v>0</v>
      </c>
      <c r="M36" s="458">
        <f t="shared" si="15"/>
        <v>0</v>
      </c>
      <c r="N36" s="564"/>
      <c r="O36" s="409"/>
      <c r="P36" s="409"/>
      <c r="Q36" s="409"/>
      <c r="R36" s="409"/>
      <c r="S36" s="409"/>
    </row>
    <row r="37" spans="1:19" s="437" customFormat="1" x14ac:dyDescent="0.2">
      <c r="A37" s="552"/>
      <c r="B37" s="553"/>
      <c r="C37" s="504"/>
      <c r="D37" s="452"/>
      <c r="E37" s="453">
        <f t="shared" si="2"/>
        <v>0</v>
      </c>
      <c r="F37" s="497"/>
      <c r="G37" s="459"/>
      <c r="H37" s="460">
        <f t="shared" si="3"/>
        <v>0</v>
      </c>
      <c r="I37" s="489"/>
      <c r="J37" s="461"/>
      <c r="K37" s="462">
        <f t="shared" si="4"/>
        <v>0</v>
      </c>
      <c r="L37" s="482">
        <f t="shared" si="14"/>
        <v>0</v>
      </c>
      <c r="M37" s="458">
        <f t="shared" si="15"/>
        <v>0</v>
      </c>
      <c r="N37" s="564"/>
      <c r="O37" s="409"/>
      <c r="P37" s="409"/>
      <c r="Q37" s="409"/>
      <c r="R37" s="409"/>
      <c r="S37" s="409"/>
    </row>
    <row r="38" spans="1:19" s="437" customFormat="1" x14ac:dyDescent="0.2">
      <c r="A38" s="552"/>
      <c r="B38" s="553"/>
      <c r="C38" s="504"/>
      <c r="D38" s="452"/>
      <c r="E38" s="453">
        <f t="shared" si="2"/>
        <v>0</v>
      </c>
      <c r="F38" s="497"/>
      <c r="G38" s="459"/>
      <c r="H38" s="460">
        <f t="shared" si="3"/>
        <v>0</v>
      </c>
      <c r="I38" s="489"/>
      <c r="J38" s="461"/>
      <c r="K38" s="462">
        <f t="shared" si="4"/>
        <v>0</v>
      </c>
      <c r="L38" s="482">
        <f t="shared" si="14"/>
        <v>0</v>
      </c>
      <c r="M38" s="458">
        <f t="shared" si="15"/>
        <v>0</v>
      </c>
      <c r="N38" s="564"/>
      <c r="O38" s="409"/>
      <c r="P38" s="409"/>
      <c r="Q38" s="409"/>
      <c r="R38" s="409"/>
      <c r="S38" s="409"/>
    </row>
    <row r="39" spans="1:19" s="437" customFormat="1" x14ac:dyDescent="0.2">
      <c r="A39" s="552"/>
      <c r="B39" s="553"/>
      <c r="C39" s="504"/>
      <c r="D39" s="452"/>
      <c r="E39" s="453">
        <f t="shared" si="2"/>
        <v>0</v>
      </c>
      <c r="F39" s="497"/>
      <c r="G39" s="459"/>
      <c r="H39" s="460">
        <f t="shared" si="3"/>
        <v>0</v>
      </c>
      <c r="I39" s="489"/>
      <c r="J39" s="461"/>
      <c r="K39" s="462">
        <f t="shared" si="4"/>
        <v>0</v>
      </c>
      <c r="L39" s="482">
        <f t="shared" si="14"/>
        <v>0</v>
      </c>
      <c r="M39" s="458">
        <f t="shared" si="15"/>
        <v>0</v>
      </c>
      <c r="N39" s="564"/>
      <c r="O39" s="409"/>
      <c r="P39" s="409"/>
      <c r="Q39" s="409"/>
      <c r="R39" s="409"/>
      <c r="S39" s="409"/>
    </row>
    <row r="40" spans="1:19" s="437" customFormat="1" x14ac:dyDescent="0.2">
      <c r="A40" s="552"/>
      <c r="B40" s="553"/>
      <c r="C40" s="504"/>
      <c r="D40" s="452"/>
      <c r="E40" s="453">
        <f t="shared" si="2"/>
        <v>0</v>
      </c>
      <c r="F40" s="497"/>
      <c r="G40" s="459"/>
      <c r="H40" s="460">
        <f t="shared" si="3"/>
        <v>0</v>
      </c>
      <c r="I40" s="489"/>
      <c r="J40" s="461"/>
      <c r="K40" s="462">
        <f t="shared" si="4"/>
        <v>0</v>
      </c>
      <c r="L40" s="482">
        <f t="shared" si="14"/>
        <v>0</v>
      </c>
      <c r="M40" s="458">
        <f t="shared" si="15"/>
        <v>0</v>
      </c>
      <c r="N40" s="564"/>
      <c r="O40" s="409"/>
      <c r="P40" s="409"/>
      <c r="Q40" s="409"/>
      <c r="R40" s="409"/>
      <c r="S40" s="409"/>
    </row>
    <row r="41" spans="1:19" s="437" customFormat="1" x14ac:dyDescent="0.2">
      <c r="A41" s="552"/>
      <c r="B41" s="553"/>
      <c r="C41" s="504"/>
      <c r="D41" s="452"/>
      <c r="E41" s="453">
        <f t="shared" si="2"/>
        <v>0</v>
      </c>
      <c r="F41" s="497"/>
      <c r="G41" s="459"/>
      <c r="H41" s="460">
        <f t="shared" si="3"/>
        <v>0</v>
      </c>
      <c r="I41" s="489"/>
      <c r="J41" s="461"/>
      <c r="K41" s="462">
        <f t="shared" si="4"/>
        <v>0</v>
      </c>
      <c r="L41" s="482">
        <f t="shared" si="14"/>
        <v>0</v>
      </c>
      <c r="M41" s="458">
        <f t="shared" si="15"/>
        <v>0</v>
      </c>
      <c r="N41" s="564"/>
      <c r="O41" s="409"/>
      <c r="P41" s="409"/>
      <c r="Q41" s="409"/>
      <c r="R41" s="409"/>
      <c r="S41" s="409"/>
    </row>
    <row r="42" spans="1:19" s="437" customFormat="1" x14ac:dyDescent="0.2">
      <c r="A42" s="552"/>
      <c r="B42" s="553"/>
      <c r="C42" s="504"/>
      <c r="D42" s="452"/>
      <c r="E42" s="453">
        <f t="shared" si="2"/>
        <v>0</v>
      </c>
      <c r="F42" s="497"/>
      <c r="G42" s="459"/>
      <c r="H42" s="460">
        <f t="shared" si="3"/>
        <v>0</v>
      </c>
      <c r="I42" s="489"/>
      <c r="J42" s="461"/>
      <c r="K42" s="462">
        <f t="shared" si="4"/>
        <v>0</v>
      </c>
      <c r="L42" s="482">
        <f t="shared" si="14"/>
        <v>0</v>
      </c>
      <c r="M42" s="458">
        <f t="shared" si="15"/>
        <v>0</v>
      </c>
      <c r="N42" s="564"/>
      <c r="O42" s="409"/>
      <c r="P42" s="409"/>
      <c r="Q42" s="409"/>
      <c r="R42" s="409"/>
      <c r="S42" s="409"/>
    </row>
    <row r="43" spans="1:19" s="437" customFormat="1" x14ac:dyDescent="0.2">
      <c r="A43" s="552"/>
      <c r="B43" s="553"/>
      <c r="C43" s="504"/>
      <c r="D43" s="452"/>
      <c r="E43" s="453">
        <f t="shared" si="2"/>
        <v>0</v>
      </c>
      <c r="F43" s="497"/>
      <c r="G43" s="459"/>
      <c r="H43" s="460">
        <f t="shared" si="3"/>
        <v>0</v>
      </c>
      <c r="I43" s="489"/>
      <c r="J43" s="461"/>
      <c r="K43" s="462">
        <f t="shared" si="4"/>
        <v>0</v>
      </c>
      <c r="L43" s="482">
        <f t="shared" si="14"/>
        <v>0</v>
      </c>
      <c r="M43" s="458">
        <f t="shared" si="15"/>
        <v>0</v>
      </c>
      <c r="N43" s="564"/>
      <c r="O43" s="409"/>
      <c r="P43" s="409"/>
      <c r="Q43" s="409"/>
      <c r="R43" s="409"/>
      <c r="S43" s="409"/>
    </row>
    <row r="44" spans="1:19" s="437" customFormat="1" x14ac:dyDescent="0.2">
      <c r="A44" s="552"/>
      <c r="B44" s="553"/>
      <c r="C44" s="504"/>
      <c r="D44" s="452"/>
      <c r="E44" s="453">
        <f t="shared" si="2"/>
        <v>0</v>
      </c>
      <c r="F44" s="497"/>
      <c r="G44" s="459"/>
      <c r="H44" s="460">
        <f t="shared" si="3"/>
        <v>0</v>
      </c>
      <c r="I44" s="489"/>
      <c r="J44" s="461"/>
      <c r="K44" s="462">
        <f t="shared" si="4"/>
        <v>0</v>
      </c>
      <c r="L44" s="482">
        <f t="shared" si="14"/>
        <v>0</v>
      </c>
      <c r="M44" s="458">
        <f t="shared" si="15"/>
        <v>0</v>
      </c>
      <c r="N44" s="564"/>
      <c r="O44" s="409"/>
      <c r="P44" s="409"/>
      <c r="Q44" s="409"/>
      <c r="R44" s="409"/>
      <c r="S44" s="409"/>
    </row>
    <row r="45" spans="1:19" s="437" customFormat="1" x14ac:dyDescent="0.2">
      <c r="A45" s="552"/>
      <c r="B45" s="553"/>
      <c r="C45" s="504"/>
      <c r="D45" s="452"/>
      <c r="E45" s="453">
        <f t="shared" si="2"/>
        <v>0</v>
      </c>
      <c r="F45" s="497"/>
      <c r="G45" s="459"/>
      <c r="H45" s="460">
        <f t="shared" si="3"/>
        <v>0</v>
      </c>
      <c r="I45" s="489"/>
      <c r="J45" s="461"/>
      <c r="K45" s="462">
        <f t="shared" si="4"/>
        <v>0</v>
      </c>
      <c r="L45" s="482">
        <f t="shared" si="14"/>
        <v>0</v>
      </c>
      <c r="M45" s="458">
        <f t="shared" si="15"/>
        <v>0</v>
      </c>
      <c r="N45" s="564"/>
      <c r="O45" s="409"/>
      <c r="P45" s="409"/>
      <c r="Q45" s="409"/>
      <c r="R45" s="409"/>
      <c r="S45" s="409"/>
    </row>
    <row r="46" spans="1:19" s="437" customFormat="1" x14ac:dyDescent="0.2">
      <c r="A46" s="552"/>
      <c r="B46" s="553"/>
      <c r="C46" s="504"/>
      <c r="D46" s="452"/>
      <c r="E46" s="453">
        <f t="shared" si="2"/>
        <v>0</v>
      </c>
      <c r="F46" s="497"/>
      <c r="G46" s="459"/>
      <c r="H46" s="460">
        <f t="shared" si="3"/>
        <v>0</v>
      </c>
      <c r="I46" s="489"/>
      <c r="J46" s="461"/>
      <c r="K46" s="462">
        <f t="shared" si="4"/>
        <v>0</v>
      </c>
      <c r="L46" s="482">
        <f t="shared" si="14"/>
        <v>0</v>
      </c>
      <c r="M46" s="458">
        <f t="shared" si="15"/>
        <v>0</v>
      </c>
      <c r="N46" s="564"/>
      <c r="O46" s="409"/>
      <c r="P46" s="409"/>
      <c r="Q46" s="409"/>
      <c r="R46" s="409"/>
      <c r="S46" s="409"/>
    </row>
    <row r="47" spans="1:19" s="437" customFormat="1" x14ac:dyDescent="0.2">
      <c r="A47" s="552"/>
      <c r="B47" s="553"/>
      <c r="C47" s="504"/>
      <c r="D47" s="452"/>
      <c r="E47" s="453">
        <f t="shared" si="2"/>
        <v>0</v>
      </c>
      <c r="F47" s="497"/>
      <c r="G47" s="459"/>
      <c r="H47" s="460">
        <f t="shared" si="3"/>
        <v>0</v>
      </c>
      <c r="I47" s="489"/>
      <c r="J47" s="461"/>
      <c r="K47" s="462">
        <f t="shared" si="4"/>
        <v>0</v>
      </c>
      <c r="L47" s="482">
        <f t="shared" si="14"/>
        <v>0</v>
      </c>
      <c r="M47" s="458">
        <f t="shared" si="15"/>
        <v>0</v>
      </c>
      <c r="N47" s="564"/>
      <c r="O47" s="409"/>
      <c r="P47" s="409"/>
      <c r="Q47" s="409"/>
      <c r="R47" s="409"/>
      <c r="S47" s="409"/>
    </row>
    <row r="48" spans="1:19" s="437" customFormat="1" x14ac:dyDescent="0.2">
      <c r="A48" s="552"/>
      <c r="B48" s="553"/>
      <c r="C48" s="504"/>
      <c r="D48" s="452"/>
      <c r="E48" s="453">
        <f t="shared" si="2"/>
        <v>0</v>
      </c>
      <c r="F48" s="497"/>
      <c r="G48" s="459"/>
      <c r="H48" s="460">
        <f t="shared" si="3"/>
        <v>0</v>
      </c>
      <c r="I48" s="489"/>
      <c r="J48" s="461"/>
      <c r="K48" s="462">
        <f t="shared" si="4"/>
        <v>0</v>
      </c>
      <c r="L48" s="482">
        <f t="shared" si="14"/>
        <v>0</v>
      </c>
      <c r="M48" s="458">
        <f t="shared" si="15"/>
        <v>0</v>
      </c>
      <c r="N48" s="564"/>
      <c r="O48" s="409"/>
      <c r="P48" s="409"/>
      <c r="Q48" s="409"/>
      <c r="R48" s="409"/>
      <c r="S48" s="409"/>
    </row>
    <row r="49" spans="1:19" s="437" customFormat="1" x14ac:dyDescent="0.2">
      <c r="A49" s="552"/>
      <c r="B49" s="553"/>
      <c r="C49" s="504"/>
      <c r="D49" s="452"/>
      <c r="E49" s="453">
        <f t="shared" si="2"/>
        <v>0</v>
      </c>
      <c r="F49" s="497"/>
      <c r="G49" s="459"/>
      <c r="H49" s="460">
        <f t="shared" si="3"/>
        <v>0</v>
      </c>
      <c r="I49" s="489"/>
      <c r="J49" s="461"/>
      <c r="K49" s="462">
        <f t="shared" si="4"/>
        <v>0</v>
      </c>
      <c r="L49" s="482">
        <f t="shared" si="14"/>
        <v>0</v>
      </c>
      <c r="M49" s="458">
        <f t="shared" si="15"/>
        <v>0</v>
      </c>
      <c r="N49" s="564"/>
      <c r="O49" s="409"/>
      <c r="P49" s="409"/>
      <c r="Q49" s="409"/>
      <c r="R49" s="409"/>
      <c r="S49" s="409"/>
    </row>
    <row r="50" spans="1:19" s="437" customFormat="1" x14ac:dyDescent="0.2">
      <c r="A50" s="552"/>
      <c r="B50" s="553"/>
      <c r="C50" s="504"/>
      <c r="D50" s="452"/>
      <c r="E50" s="453">
        <f t="shared" si="2"/>
        <v>0</v>
      </c>
      <c r="F50" s="497"/>
      <c r="G50" s="459"/>
      <c r="H50" s="460">
        <f t="shared" si="3"/>
        <v>0</v>
      </c>
      <c r="I50" s="489"/>
      <c r="J50" s="461"/>
      <c r="K50" s="462">
        <f t="shared" si="4"/>
        <v>0</v>
      </c>
      <c r="L50" s="482">
        <f t="shared" si="14"/>
        <v>0</v>
      </c>
      <c r="M50" s="458">
        <f t="shared" si="15"/>
        <v>0</v>
      </c>
      <c r="N50" s="564"/>
      <c r="O50" s="409"/>
      <c r="P50" s="409"/>
      <c r="Q50" s="409"/>
      <c r="R50" s="409"/>
      <c r="S50" s="409"/>
    </row>
    <row r="51" spans="1:19" s="437" customFormat="1" x14ac:dyDescent="0.2">
      <c r="A51" s="552"/>
      <c r="B51" s="553"/>
      <c r="C51" s="504"/>
      <c r="D51" s="452"/>
      <c r="E51" s="453">
        <f t="shared" si="2"/>
        <v>0</v>
      </c>
      <c r="F51" s="497"/>
      <c r="G51" s="459"/>
      <c r="H51" s="460">
        <f t="shared" si="3"/>
        <v>0</v>
      </c>
      <c r="I51" s="489"/>
      <c r="J51" s="461"/>
      <c r="K51" s="462">
        <f t="shared" si="4"/>
        <v>0</v>
      </c>
      <c r="L51" s="482">
        <f t="shared" si="14"/>
        <v>0</v>
      </c>
      <c r="M51" s="458">
        <f t="shared" si="15"/>
        <v>0</v>
      </c>
      <c r="N51" s="564"/>
      <c r="O51" s="409"/>
      <c r="P51" s="409"/>
      <c r="Q51" s="409"/>
      <c r="R51" s="409"/>
      <c r="S51" s="409"/>
    </row>
    <row r="52" spans="1:19" s="437" customFormat="1" x14ac:dyDescent="0.2">
      <c r="A52" s="552"/>
      <c r="B52" s="553"/>
      <c r="C52" s="504"/>
      <c r="D52" s="452"/>
      <c r="E52" s="453">
        <f t="shared" si="2"/>
        <v>0</v>
      </c>
      <c r="F52" s="497"/>
      <c r="G52" s="459"/>
      <c r="H52" s="460">
        <f t="shared" si="3"/>
        <v>0</v>
      </c>
      <c r="I52" s="489"/>
      <c r="J52" s="461"/>
      <c r="K52" s="462">
        <f t="shared" si="4"/>
        <v>0</v>
      </c>
      <c r="L52" s="482">
        <f t="shared" si="14"/>
        <v>0</v>
      </c>
      <c r="M52" s="458">
        <f t="shared" si="15"/>
        <v>0</v>
      </c>
      <c r="N52" s="564"/>
      <c r="O52" s="409"/>
      <c r="P52" s="409"/>
      <c r="Q52" s="409"/>
      <c r="R52" s="409"/>
      <c r="S52" s="409"/>
    </row>
    <row r="53" spans="1:19" s="437" customFormat="1" x14ac:dyDescent="0.2">
      <c r="A53" s="552"/>
      <c r="B53" s="553"/>
      <c r="C53" s="504"/>
      <c r="D53" s="452"/>
      <c r="E53" s="453">
        <f t="shared" si="2"/>
        <v>0</v>
      </c>
      <c r="F53" s="497"/>
      <c r="G53" s="459"/>
      <c r="H53" s="460">
        <f t="shared" si="3"/>
        <v>0</v>
      </c>
      <c r="I53" s="489"/>
      <c r="J53" s="461"/>
      <c r="K53" s="462">
        <f t="shared" si="4"/>
        <v>0</v>
      </c>
      <c r="L53" s="482">
        <f t="shared" si="14"/>
        <v>0</v>
      </c>
      <c r="M53" s="458">
        <f t="shared" si="15"/>
        <v>0</v>
      </c>
      <c r="N53" s="564"/>
      <c r="O53" s="409"/>
      <c r="P53" s="409"/>
      <c r="Q53" s="409"/>
      <c r="R53" s="409"/>
      <c r="S53" s="409"/>
    </row>
    <row r="54" spans="1:19" s="428" customFormat="1" x14ac:dyDescent="0.2">
      <c r="A54" s="815" t="s">
        <v>140</v>
      </c>
      <c r="B54" s="816"/>
      <c r="C54" s="503">
        <f>SUM(C55:C74)</f>
        <v>0</v>
      </c>
      <c r="D54" s="446"/>
      <c r="E54" s="446">
        <f>SUM(E55:E74)</f>
        <v>0</v>
      </c>
      <c r="F54" s="495">
        <f>SUM(F55:F74)</f>
        <v>0</v>
      </c>
      <c r="G54" s="447"/>
      <c r="H54" s="448">
        <f>SUM(H55:H74)</f>
        <v>0</v>
      </c>
      <c r="I54" s="487">
        <f>SUM(I55:I74)</f>
        <v>0</v>
      </c>
      <c r="J54" s="449"/>
      <c r="K54" s="450">
        <f>SUM(K55:K74)</f>
        <v>0</v>
      </c>
      <c r="L54" s="481">
        <f>C54+F54+I54</f>
        <v>0</v>
      </c>
      <c r="M54" s="451">
        <f>E54+H54+K54</f>
        <v>0</v>
      </c>
      <c r="N54" s="565"/>
      <c r="O54" s="403"/>
      <c r="P54" s="403"/>
      <c r="Q54" s="403"/>
      <c r="R54" s="403"/>
      <c r="S54" s="403"/>
    </row>
    <row r="55" spans="1:19" s="437" customFormat="1" x14ac:dyDescent="0.2">
      <c r="A55" s="554"/>
      <c r="B55" s="553"/>
      <c r="C55" s="504"/>
      <c r="D55" s="452"/>
      <c r="E55" s="453">
        <f t="shared" si="2"/>
        <v>0</v>
      </c>
      <c r="F55" s="497"/>
      <c r="G55" s="459"/>
      <c r="H55" s="460">
        <f t="shared" si="3"/>
        <v>0</v>
      </c>
      <c r="I55" s="489"/>
      <c r="J55" s="461"/>
      <c r="K55" s="462">
        <f t="shared" si="4"/>
        <v>0</v>
      </c>
      <c r="L55" s="482">
        <f t="shared" ref="L55" si="16">C55+F55+I55</f>
        <v>0</v>
      </c>
      <c r="M55" s="458">
        <f t="shared" ref="M55" si="17">E55+H55+K55</f>
        <v>0</v>
      </c>
      <c r="N55" s="564"/>
      <c r="O55" s="409"/>
      <c r="P55" s="409"/>
      <c r="Q55" s="409"/>
      <c r="R55" s="409"/>
      <c r="S55" s="409"/>
    </row>
    <row r="56" spans="1:19" s="437" customFormat="1" x14ac:dyDescent="0.2">
      <c r="A56" s="554"/>
      <c r="B56" s="553"/>
      <c r="C56" s="504"/>
      <c r="D56" s="452"/>
      <c r="E56" s="453">
        <f t="shared" si="2"/>
        <v>0</v>
      </c>
      <c r="F56" s="497"/>
      <c r="G56" s="459"/>
      <c r="H56" s="460">
        <f t="shared" si="3"/>
        <v>0</v>
      </c>
      <c r="I56" s="489"/>
      <c r="J56" s="461"/>
      <c r="K56" s="462">
        <f t="shared" si="4"/>
        <v>0</v>
      </c>
      <c r="L56" s="482">
        <f t="shared" ref="L56:L74" si="18">C56+F56+I56</f>
        <v>0</v>
      </c>
      <c r="M56" s="458">
        <f t="shared" ref="M56:M74" si="19">E56+H56+K56</f>
        <v>0</v>
      </c>
      <c r="N56" s="564"/>
      <c r="O56" s="409"/>
      <c r="P56" s="409"/>
      <c r="Q56" s="409"/>
      <c r="R56" s="409"/>
      <c r="S56" s="409"/>
    </row>
    <row r="57" spans="1:19" s="437" customFormat="1" x14ac:dyDescent="0.2">
      <c r="A57" s="554"/>
      <c r="B57" s="553"/>
      <c r="C57" s="504"/>
      <c r="D57" s="452"/>
      <c r="E57" s="453">
        <f t="shared" si="2"/>
        <v>0</v>
      </c>
      <c r="F57" s="497"/>
      <c r="G57" s="459"/>
      <c r="H57" s="460">
        <f t="shared" si="3"/>
        <v>0</v>
      </c>
      <c r="I57" s="489"/>
      <c r="J57" s="461"/>
      <c r="K57" s="462">
        <f t="shared" si="4"/>
        <v>0</v>
      </c>
      <c r="L57" s="482">
        <f t="shared" si="18"/>
        <v>0</v>
      </c>
      <c r="M57" s="458">
        <f t="shared" si="19"/>
        <v>0</v>
      </c>
      <c r="N57" s="564"/>
      <c r="O57" s="409"/>
      <c r="P57" s="409"/>
      <c r="Q57" s="409"/>
      <c r="R57" s="409"/>
      <c r="S57" s="409"/>
    </row>
    <row r="58" spans="1:19" s="437" customFormat="1" x14ac:dyDescent="0.2">
      <c r="A58" s="554"/>
      <c r="B58" s="553"/>
      <c r="C58" s="504"/>
      <c r="D58" s="452"/>
      <c r="E58" s="453">
        <f t="shared" si="2"/>
        <v>0</v>
      </c>
      <c r="F58" s="497"/>
      <c r="G58" s="459"/>
      <c r="H58" s="460">
        <f t="shared" si="3"/>
        <v>0</v>
      </c>
      <c r="I58" s="489"/>
      <c r="J58" s="461"/>
      <c r="K58" s="462">
        <f t="shared" si="4"/>
        <v>0</v>
      </c>
      <c r="L58" s="482">
        <f t="shared" si="18"/>
        <v>0</v>
      </c>
      <c r="M58" s="458">
        <f t="shared" si="19"/>
        <v>0</v>
      </c>
      <c r="N58" s="564"/>
      <c r="O58" s="409"/>
      <c r="P58" s="409"/>
      <c r="Q58" s="409"/>
      <c r="R58" s="409"/>
      <c r="S58" s="409"/>
    </row>
    <row r="59" spans="1:19" s="437" customFormat="1" x14ac:dyDescent="0.2">
      <c r="A59" s="554"/>
      <c r="B59" s="553"/>
      <c r="C59" s="504"/>
      <c r="D59" s="452"/>
      <c r="E59" s="453">
        <f t="shared" si="2"/>
        <v>0</v>
      </c>
      <c r="F59" s="497"/>
      <c r="G59" s="459"/>
      <c r="H59" s="460">
        <f t="shared" si="3"/>
        <v>0</v>
      </c>
      <c r="I59" s="489"/>
      <c r="J59" s="461"/>
      <c r="K59" s="462">
        <f t="shared" si="4"/>
        <v>0</v>
      </c>
      <c r="L59" s="482">
        <f t="shared" si="18"/>
        <v>0</v>
      </c>
      <c r="M59" s="458">
        <f t="shared" si="19"/>
        <v>0</v>
      </c>
      <c r="N59" s="564"/>
      <c r="O59" s="409"/>
      <c r="P59" s="409"/>
      <c r="Q59" s="409"/>
      <c r="R59" s="409"/>
      <c r="S59" s="409"/>
    </row>
    <row r="60" spans="1:19" s="437" customFormat="1" x14ac:dyDescent="0.2">
      <c r="A60" s="554"/>
      <c r="B60" s="553"/>
      <c r="C60" s="504"/>
      <c r="D60" s="452"/>
      <c r="E60" s="453">
        <f t="shared" si="2"/>
        <v>0</v>
      </c>
      <c r="F60" s="497"/>
      <c r="G60" s="459"/>
      <c r="H60" s="460">
        <f t="shared" si="3"/>
        <v>0</v>
      </c>
      <c r="I60" s="489"/>
      <c r="J60" s="461"/>
      <c r="K60" s="462">
        <f t="shared" si="4"/>
        <v>0</v>
      </c>
      <c r="L60" s="482">
        <f t="shared" si="18"/>
        <v>0</v>
      </c>
      <c r="M60" s="458">
        <f t="shared" si="19"/>
        <v>0</v>
      </c>
      <c r="N60" s="564"/>
      <c r="O60" s="409"/>
      <c r="P60" s="409"/>
      <c r="Q60" s="409"/>
      <c r="R60" s="409"/>
      <c r="S60" s="409"/>
    </row>
    <row r="61" spans="1:19" s="437" customFormat="1" x14ac:dyDescent="0.2">
      <c r="A61" s="554"/>
      <c r="B61" s="553"/>
      <c r="C61" s="504"/>
      <c r="D61" s="452"/>
      <c r="E61" s="453">
        <f t="shared" si="2"/>
        <v>0</v>
      </c>
      <c r="F61" s="497"/>
      <c r="G61" s="459"/>
      <c r="H61" s="460">
        <f t="shared" si="3"/>
        <v>0</v>
      </c>
      <c r="I61" s="489"/>
      <c r="J61" s="461"/>
      <c r="K61" s="462">
        <f t="shared" si="4"/>
        <v>0</v>
      </c>
      <c r="L61" s="482">
        <f t="shared" si="18"/>
        <v>0</v>
      </c>
      <c r="M61" s="458">
        <f t="shared" si="19"/>
        <v>0</v>
      </c>
      <c r="N61" s="564"/>
      <c r="O61" s="409"/>
      <c r="P61" s="409"/>
      <c r="Q61" s="409"/>
      <c r="R61" s="409"/>
      <c r="S61" s="409"/>
    </row>
    <row r="62" spans="1:19" s="437" customFormat="1" x14ac:dyDescent="0.2">
      <c r="A62" s="554"/>
      <c r="B62" s="553"/>
      <c r="C62" s="504"/>
      <c r="D62" s="452"/>
      <c r="E62" s="453">
        <f t="shared" si="2"/>
        <v>0</v>
      </c>
      <c r="F62" s="497"/>
      <c r="G62" s="459"/>
      <c r="H62" s="460">
        <f t="shared" si="3"/>
        <v>0</v>
      </c>
      <c r="I62" s="489"/>
      <c r="J62" s="461"/>
      <c r="K62" s="462">
        <f t="shared" si="4"/>
        <v>0</v>
      </c>
      <c r="L62" s="482">
        <f t="shared" si="18"/>
        <v>0</v>
      </c>
      <c r="M62" s="458">
        <f t="shared" si="19"/>
        <v>0</v>
      </c>
      <c r="N62" s="564"/>
      <c r="O62" s="409"/>
      <c r="P62" s="409"/>
      <c r="Q62" s="409"/>
      <c r="R62" s="409"/>
      <c r="S62" s="409"/>
    </row>
    <row r="63" spans="1:19" s="437" customFormat="1" x14ac:dyDescent="0.2">
      <c r="A63" s="554"/>
      <c r="B63" s="553"/>
      <c r="C63" s="504"/>
      <c r="D63" s="452"/>
      <c r="E63" s="453">
        <f t="shared" si="2"/>
        <v>0</v>
      </c>
      <c r="F63" s="497"/>
      <c r="G63" s="459"/>
      <c r="H63" s="460">
        <f t="shared" si="3"/>
        <v>0</v>
      </c>
      <c r="I63" s="489"/>
      <c r="J63" s="461"/>
      <c r="K63" s="462">
        <f t="shared" si="4"/>
        <v>0</v>
      </c>
      <c r="L63" s="482">
        <f t="shared" si="18"/>
        <v>0</v>
      </c>
      <c r="M63" s="458">
        <f t="shared" si="19"/>
        <v>0</v>
      </c>
      <c r="N63" s="564"/>
      <c r="O63" s="409"/>
      <c r="P63" s="409"/>
      <c r="Q63" s="409"/>
      <c r="R63" s="409"/>
      <c r="S63" s="409"/>
    </row>
    <row r="64" spans="1:19" s="437" customFormat="1" x14ac:dyDescent="0.2">
      <c r="A64" s="554"/>
      <c r="B64" s="553"/>
      <c r="C64" s="504"/>
      <c r="D64" s="452"/>
      <c r="E64" s="453">
        <f t="shared" si="2"/>
        <v>0</v>
      </c>
      <c r="F64" s="497"/>
      <c r="G64" s="459"/>
      <c r="H64" s="460">
        <f t="shared" si="3"/>
        <v>0</v>
      </c>
      <c r="I64" s="489"/>
      <c r="J64" s="461"/>
      <c r="K64" s="462">
        <f t="shared" si="4"/>
        <v>0</v>
      </c>
      <c r="L64" s="482">
        <f t="shared" si="18"/>
        <v>0</v>
      </c>
      <c r="M64" s="458">
        <f t="shared" si="19"/>
        <v>0</v>
      </c>
      <c r="N64" s="564"/>
      <c r="O64" s="409"/>
      <c r="P64" s="409"/>
      <c r="Q64" s="409"/>
      <c r="R64" s="409"/>
      <c r="S64" s="409"/>
    </row>
    <row r="65" spans="1:19" s="437" customFormat="1" x14ac:dyDescent="0.2">
      <c r="A65" s="554"/>
      <c r="B65" s="553"/>
      <c r="C65" s="504"/>
      <c r="D65" s="452"/>
      <c r="E65" s="453">
        <f t="shared" si="2"/>
        <v>0</v>
      </c>
      <c r="F65" s="497"/>
      <c r="G65" s="459"/>
      <c r="H65" s="460">
        <f t="shared" si="3"/>
        <v>0</v>
      </c>
      <c r="I65" s="489"/>
      <c r="J65" s="461"/>
      <c r="K65" s="462">
        <f t="shared" si="4"/>
        <v>0</v>
      </c>
      <c r="L65" s="482">
        <f t="shared" si="18"/>
        <v>0</v>
      </c>
      <c r="M65" s="458">
        <f t="shared" si="19"/>
        <v>0</v>
      </c>
      <c r="N65" s="564"/>
      <c r="O65" s="409"/>
      <c r="P65" s="409"/>
      <c r="Q65" s="409"/>
      <c r="R65" s="409"/>
      <c r="S65" s="409"/>
    </row>
    <row r="66" spans="1:19" s="437" customFormat="1" x14ac:dyDescent="0.2">
      <c r="A66" s="554"/>
      <c r="B66" s="553"/>
      <c r="C66" s="504"/>
      <c r="D66" s="452"/>
      <c r="E66" s="453">
        <f t="shared" si="2"/>
        <v>0</v>
      </c>
      <c r="F66" s="497"/>
      <c r="G66" s="459"/>
      <c r="H66" s="460">
        <f t="shared" si="3"/>
        <v>0</v>
      </c>
      <c r="I66" s="489"/>
      <c r="J66" s="461"/>
      <c r="K66" s="462">
        <f t="shared" si="4"/>
        <v>0</v>
      </c>
      <c r="L66" s="482">
        <f t="shared" si="18"/>
        <v>0</v>
      </c>
      <c r="M66" s="458">
        <f t="shared" si="19"/>
        <v>0</v>
      </c>
      <c r="N66" s="564"/>
      <c r="O66" s="409"/>
      <c r="P66" s="409"/>
      <c r="Q66" s="409"/>
      <c r="R66" s="409"/>
      <c r="S66" s="409"/>
    </row>
    <row r="67" spans="1:19" s="437" customFormat="1" x14ac:dyDescent="0.2">
      <c r="A67" s="554"/>
      <c r="B67" s="553"/>
      <c r="C67" s="504"/>
      <c r="D67" s="452"/>
      <c r="E67" s="453">
        <f t="shared" si="2"/>
        <v>0</v>
      </c>
      <c r="F67" s="497"/>
      <c r="G67" s="459"/>
      <c r="H67" s="460">
        <f t="shared" si="3"/>
        <v>0</v>
      </c>
      <c r="I67" s="489"/>
      <c r="J67" s="461"/>
      <c r="K67" s="462">
        <f t="shared" si="4"/>
        <v>0</v>
      </c>
      <c r="L67" s="482">
        <f t="shared" si="18"/>
        <v>0</v>
      </c>
      <c r="M67" s="458">
        <f t="shared" si="19"/>
        <v>0</v>
      </c>
      <c r="N67" s="564"/>
      <c r="O67" s="409"/>
      <c r="P67" s="409"/>
      <c r="Q67" s="409"/>
      <c r="R67" s="409"/>
      <c r="S67" s="409"/>
    </row>
    <row r="68" spans="1:19" s="437" customFormat="1" x14ac:dyDescent="0.2">
      <c r="A68" s="554"/>
      <c r="B68" s="553"/>
      <c r="C68" s="504"/>
      <c r="D68" s="452"/>
      <c r="E68" s="453">
        <f t="shared" si="2"/>
        <v>0</v>
      </c>
      <c r="F68" s="497"/>
      <c r="G68" s="459"/>
      <c r="H68" s="460">
        <f t="shared" si="3"/>
        <v>0</v>
      </c>
      <c r="I68" s="489"/>
      <c r="J68" s="461"/>
      <c r="K68" s="462">
        <f t="shared" si="4"/>
        <v>0</v>
      </c>
      <c r="L68" s="482">
        <f t="shared" si="18"/>
        <v>0</v>
      </c>
      <c r="M68" s="458">
        <f t="shared" si="19"/>
        <v>0</v>
      </c>
      <c r="N68" s="564"/>
      <c r="O68" s="409"/>
      <c r="P68" s="409"/>
      <c r="Q68" s="409"/>
      <c r="R68" s="409"/>
      <c r="S68" s="409"/>
    </row>
    <row r="69" spans="1:19" s="437" customFormat="1" x14ac:dyDescent="0.2">
      <c r="A69" s="554"/>
      <c r="B69" s="553"/>
      <c r="C69" s="504"/>
      <c r="D69" s="452"/>
      <c r="E69" s="453">
        <f t="shared" si="2"/>
        <v>0</v>
      </c>
      <c r="F69" s="497"/>
      <c r="G69" s="459"/>
      <c r="H69" s="460">
        <f t="shared" si="3"/>
        <v>0</v>
      </c>
      <c r="I69" s="489"/>
      <c r="J69" s="461"/>
      <c r="K69" s="462">
        <f t="shared" si="4"/>
        <v>0</v>
      </c>
      <c r="L69" s="482">
        <f t="shared" si="18"/>
        <v>0</v>
      </c>
      <c r="M69" s="458">
        <f t="shared" si="19"/>
        <v>0</v>
      </c>
      <c r="N69" s="564"/>
      <c r="O69" s="409"/>
      <c r="P69" s="409"/>
      <c r="Q69" s="409"/>
      <c r="R69" s="409"/>
      <c r="S69" s="409"/>
    </row>
    <row r="70" spans="1:19" s="437" customFormat="1" x14ac:dyDescent="0.2">
      <c r="A70" s="554"/>
      <c r="B70" s="553"/>
      <c r="C70" s="504"/>
      <c r="D70" s="452"/>
      <c r="E70" s="453">
        <f t="shared" si="2"/>
        <v>0</v>
      </c>
      <c r="F70" s="497"/>
      <c r="G70" s="459"/>
      <c r="H70" s="460">
        <f t="shared" si="3"/>
        <v>0</v>
      </c>
      <c r="I70" s="489"/>
      <c r="J70" s="461"/>
      <c r="K70" s="462">
        <f t="shared" si="4"/>
        <v>0</v>
      </c>
      <c r="L70" s="482">
        <f t="shared" si="18"/>
        <v>0</v>
      </c>
      <c r="M70" s="458">
        <f t="shared" si="19"/>
        <v>0</v>
      </c>
      <c r="N70" s="564"/>
      <c r="O70" s="409"/>
      <c r="P70" s="409"/>
      <c r="Q70" s="409"/>
      <c r="R70" s="409"/>
      <c r="S70" s="409"/>
    </row>
    <row r="71" spans="1:19" s="437" customFormat="1" x14ac:dyDescent="0.2">
      <c r="A71" s="554"/>
      <c r="B71" s="553"/>
      <c r="C71" s="504"/>
      <c r="D71" s="452"/>
      <c r="E71" s="453">
        <f t="shared" si="2"/>
        <v>0</v>
      </c>
      <c r="F71" s="497"/>
      <c r="G71" s="459"/>
      <c r="H71" s="460">
        <f t="shared" si="3"/>
        <v>0</v>
      </c>
      <c r="I71" s="489"/>
      <c r="J71" s="461"/>
      <c r="K71" s="462">
        <f t="shared" si="4"/>
        <v>0</v>
      </c>
      <c r="L71" s="482">
        <f t="shared" si="18"/>
        <v>0</v>
      </c>
      <c r="M71" s="458">
        <f t="shared" si="19"/>
        <v>0</v>
      </c>
      <c r="N71" s="564"/>
      <c r="O71" s="409"/>
      <c r="P71" s="409"/>
      <c r="Q71" s="409"/>
      <c r="R71" s="409"/>
      <c r="S71" s="409"/>
    </row>
    <row r="72" spans="1:19" s="437" customFormat="1" x14ac:dyDescent="0.2">
      <c r="A72" s="554"/>
      <c r="B72" s="553"/>
      <c r="C72" s="504"/>
      <c r="D72" s="452"/>
      <c r="E72" s="453">
        <f t="shared" si="2"/>
        <v>0</v>
      </c>
      <c r="F72" s="497"/>
      <c r="G72" s="459"/>
      <c r="H72" s="460">
        <f t="shared" si="3"/>
        <v>0</v>
      </c>
      <c r="I72" s="489"/>
      <c r="J72" s="461"/>
      <c r="K72" s="462">
        <f t="shared" si="4"/>
        <v>0</v>
      </c>
      <c r="L72" s="482">
        <f t="shared" si="18"/>
        <v>0</v>
      </c>
      <c r="M72" s="458">
        <f t="shared" si="19"/>
        <v>0</v>
      </c>
      <c r="N72" s="564"/>
      <c r="O72" s="409"/>
      <c r="P72" s="409"/>
      <c r="Q72" s="409"/>
      <c r="R72" s="409"/>
      <c r="S72" s="409"/>
    </row>
    <row r="73" spans="1:19" s="437" customFormat="1" x14ac:dyDescent="0.2">
      <c r="A73" s="554"/>
      <c r="B73" s="553"/>
      <c r="C73" s="504"/>
      <c r="D73" s="452"/>
      <c r="E73" s="453">
        <f t="shared" si="2"/>
        <v>0</v>
      </c>
      <c r="F73" s="497"/>
      <c r="G73" s="459"/>
      <c r="H73" s="460">
        <f t="shared" si="3"/>
        <v>0</v>
      </c>
      <c r="I73" s="489"/>
      <c r="J73" s="461"/>
      <c r="K73" s="462">
        <f t="shared" si="4"/>
        <v>0</v>
      </c>
      <c r="L73" s="482">
        <f t="shared" si="18"/>
        <v>0</v>
      </c>
      <c r="M73" s="458">
        <f t="shared" si="19"/>
        <v>0</v>
      </c>
      <c r="N73" s="564"/>
      <c r="O73" s="409"/>
      <c r="P73" s="409"/>
      <c r="Q73" s="409"/>
      <c r="R73" s="409"/>
      <c r="S73" s="409"/>
    </row>
    <row r="74" spans="1:19" s="437" customFormat="1" x14ac:dyDescent="0.2">
      <c r="A74" s="554"/>
      <c r="B74" s="553"/>
      <c r="C74" s="504"/>
      <c r="D74" s="452"/>
      <c r="E74" s="453">
        <f t="shared" si="2"/>
        <v>0</v>
      </c>
      <c r="F74" s="497"/>
      <c r="G74" s="459"/>
      <c r="H74" s="460">
        <f t="shared" si="3"/>
        <v>0</v>
      </c>
      <c r="I74" s="489"/>
      <c r="J74" s="461"/>
      <c r="K74" s="462">
        <f t="shared" si="4"/>
        <v>0</v>
      </c>
      <c r="L74" s="482">
        <f t="shared" si="18"/>
        <v>0</v>
      </c>
      <c r="M74" s="458">
        <f t="shared" si="19"/>
        <v>0</v>
      </c>
      <c r="N74" s="564"/>
      <c r="O74" s="409"/>
      <c r="P74" s="409"/>
      <c r="Q74" s="409"/>
      <c r="R74" s="409"/>
      <c r="S74" s="409"/>
    </row>
    <row r="75" spans="1:19" s="437" customFormat="1" x14ac:dyDescent="0.2">
      <c r="A75" s="815" t="s">
        <v>198</v>
      </c>
      <c r="B75" s="816"/>
      <c r="C75" s="503">
        <f>SUM(C76:C95)</f>
        <v>0</v>
      </c>
      <c r="D75" s="446"/>
      <c r="E75" s="446">
        <f>SUM(E76:E95)</f>
        <v>0</v>
      </c>
      <c r="F75" s="495">
        <f>SUM(F76:F95)</f>
        <v>0</v>
      </c>
      <c r="G75" s="447"/>
      <c r="H75" s="448">
        <f>SUM(H76:H95)</f>
        <v>0</v>
      </c>
      <c r="I75" s="487">
        <f>SUM(I76:I95)</f>
        <v>0</v>
      </c>
      <c r="J75" s="449"/>
      <c r="K75" s="450">
        <f>SUM(K76:K95)</f>
        <v>0</v>
      </c>
      <c r="L75" s="481">
        <f>C75+F75+I75</f>
        <v>0</v>
      </c>
      <c r="M75" s="451">
        <f>E75+H75+K75</f>
        <v>0</v>
      </c>
      <c r="N75" s="565"/>
      <c r="O75" s="409"/>
      <c r="P75" s="409"/>
      <c r="Q75" s="409"/>
      <c r="R75" s="409"/>
      <c r="S75" s="409"/>
    </row>
    <row r="76" spans="1:19" s="437" customFormat="1" x14ac:dyDescent="0.2">
      <c r="A76" s="552"/>
      <c r="B76" s="553"/>
      <c r="C76" s="504"/>
      <c r="D76" s="452"/>
      <c r="E76" s="463">
        <f>C76*D76</f>
        <v>0</v>
      </c>
      <c r="F76" s="497"/>
      <c r="G76" s="459"/>
      <c r="H76" s="460">
        <f>F76*G76</f>
        <v>0</v>
      </c>
      <c r="I76" s="489"/>
      <c r="J76" s="461"/>
      <c r="K76" s="462">
        <f>I76*J76</f>
        <v>0</v>
      </c>
      <c r="L76" s="482">
        <f t="shared" ref="L76" si="20">C76+F76+I76</f>
        <v>0</v>
      </c>
      <c r="M76" s="458">
        <f t="shared" ref="M76" si="21">E76+H76+K76</f>
        <v>0</v>
      </c>
      <c r="N76" s="564"/>
      <c r="O76" s="409"/>
      <c r="P76" s="409"/>
      <c r="Q76" s="409"/>
      <c r="R76" s="409"/>
      <c r="S76" s="409"/>
    </row>
    <row r="77" spans="1:19" s="437" customFormat="1" x14ac:dyDescent="0.2">
      <c r="A77" s="552"/>
      <c r="B77" s="553"/>
      <c r="C77" s="504"/>
      <c r="D77" s="452"/>
      <c r="E77" s="463">
        <f t="shared" ref="E77:E95" si="22">C77*D77</f>
        <v>0</v>
      </c>
      <c r="F77" s="497"/>
      <c r="G77" s="459"/>
      <c r="H77" s="460">
        <f t="shared" ref="H77:H95" si="23">F77*G77</f>
        <v>0</v>
      </c>
      <c r="I77" s="489"/>
      <c r="J77" s="461"/>
      <c r="K77" s="462">
        <f t="shared" ref="K77:K95" si="24">I77*J77</f>
        <v>0</v>
      </c>
      <c r="L77" s="482">
        <f t="shared" ref="L77:L95" si="25">C77+F77+I77</f>
        <v>0</v>
      </c>
      <c r="M77" s="458">
        <f t="shared" ref="M77:M95" si="26">E77+H77+K77</f>
        <v>0</v>
      </c>
      <c r="N77" s="564"/>
      <c r="O77" s="409"/>
      <c r="P77" s="409"/>
      <c r="Q77" s="409"/>
      <c r="R77" s="409"/>
      <c r="S77" s="409"/>
    </row>
    <row r="78" spans="1:19" s="437" customFormat="1" x14ac:dyDescent="0.2">
      <c r="A78" s="552"/>
      <c r="B78" s="553"/>
      <c r="C78" s="504"/>
      <c r="D78" s="452"/>
      <c r="E78" s="463">
        <f t="shared" si="22"/>
        <v>0</v>
      </c>
      <c r="F78" s="497"/>
      <c r="G78" s="459"/>
      <c r="H78" s="460">
        <f t="shared" si="23"/>
        <v>0</v>
      </c>
      <c r="I78" s="489"/>
      <c r="J78" s="461"/>
      <c r="K78" s="462">
        <f t="shared" si="24"/>
        <v>0</v>
      </c>
      <c r="L78" s="482">
        <f t="shared" si="25"/>
        <v>0</v>
      </c>
      <c r="M78" s="458">
        <f t="shared" si="26"/>
        <v>0</v>
      </c>
      <c r="N78" s="564"/>
      <c r="O78" s="409"/>
      <c r="P78" s="409"/>
      <c r="Q78" s="409"/>
      <c r="R78" s="409"/>
      <c r="S78" s="409"/>
    </row>
    <row r="79" spans="1:19" s="437" customFormat="1" x14ac:dyDescent="0.2">
      <c r="A79" s="552"/>
      <c r="B79" s="553"/>
      <c r="C79" s="504"/>
      <c r="D79" s="452"/>
      <c r="E79" s="463">
        <f t="shared" si="22"/>
        <v>0</v>
      </c>
      <c r="F79" s="497"/>
      <c r="G79" s="459"/>
      <c r="H79" s="460">
        <f t="shared" si="23"/>
        <v>0</v>
      </c>
      <c r="I79" s="489"/>
      <c r="J79" s="461"/>
      <c r="K79" s="462">
        <f t="shared" si="24"/>
        <v>0</v>
      </c>
      <c r="L79" s="482">
        <f t="shared" si="25"/>
        <v>0</v>
      </c>
      <c r="M79" s="458">
        <f t="shared" si="26"/>
        <v>0</v>
      </c>
      <c r="N79" s="564"/>
      <c r="O79" s="409"/>
      <c r="P79" s="409"/>
      <c r="Q79" s="409"/>
      <c r="R79" s="409"/>
      <c r="S79" s="409"/>
    </row>
    <row r="80" spans="1:19" s="437" customFormat="1" x14ac:dyDescent="0.2">
      <c r="A80" s="552"/>
      <c r="B80" s="553"/>
      <c r="C80" s="504"/>
      <c r="D80" s="452"/>
      <c r="E80" s="463">
        <f t="shared" si="22"/>
        <v>0</v>
      </c>
      <c r="F80" s="497"/>
      <c r="G80" s="459"/>
      <c r="H80" s="460">
        <f t="shared" si="23"/>
        <v>0</v>
      </c>
      <c r="I80" s="489"/>
      <c r="J80" s="461"/>
      <c r="K80" s="462">
        <f t="shared" si="24"/>
        <v>0</v>
      </c>
      <c r="L80" s="482">
        <f t="shared" si="25"/>
        <v>0</v>
      </c>
      <c r="M80" s="458">
        <f t="shared" si="26"/>
        <v>0</v>
      </c>
      <c r="N80" s="564"/>
      <c r="O80" s="409"/>
      <c r="P80" s="409"/>
      <c r="Q80" s="409"/>
      <c r="R80" s="409"/>
      <c r="S80" s="409"/>
    </row>
    <row r="81" spans="1:19" s="437" customFormat="1" x14ac:dyDescent="0.2">
      <c r="A81" s="552"/>
      <c r="B81" s="553"/>
      <c r="C81" s="504"/>
      <c r="D81" s="452"/>
      <c r="E81" s="463">
        <f t="shared" si="22"/>
        <v>0</v>
      </c>
      <c r="F81" s="497"/>
      <c r="G81" s="459"/>
      <c r="H81" s="460">
        <f t="shared" si="23"/>
        <v>0</v>
      </c>
      <c r="I81" s="489"/>
      <c r="J81" s="461"/>
      <c r="K81" s="462">
        <f t="shared" si="24"/>
        <v>0</v>
      </c>
      <c r="L81" s="482">
        <f t="shared" si="25"/>
        <v>0</v>
      </c>
      <c r="M81" s="458">
        <f t="shared" si="26"/>
        <v>0</v>
      </c>
      <c r="N81" s="564"/>
      <c r="O81" s="409"/>
      <c r="P81" s="409"/>
      <c r="Q81" s="409"/>
      <c r="R81" s="409"/>
      <c r="S81" s="409"/>
    </row>
    <row r="82" spans="1:19" s="437" customFormat="1" x14ac:dyDescent="0.2">
      <c r="A82" s="552"/>
      <c r="B82" s="553"/>
      <c r="C82" s="504"/>
      <c r="D82" s="452"/>
      <c r="E82" s="463">
        <f t="shared" si="22"/>
        <v>0</v>
      </c>
      <c r="F82" s="497"/>
      <c r="G82" s="459"/>
      <c r="H82" s="460">
        <f t="shared" si="23"/>
        <v>0</v>
      </c>
      <c r="I82" s="489"/>
      <c r="J82" s="461"/>
      <c r="K82" s="462">
        <f t="shared" si="24"/>
        <v>0</v>
      </c>
      <c r="L82" s="482">
        <f t="shared" si="25"/>
        <v>0</v>
      </c>
      <c r="M82" s="458">
        <f t="shared" si="26"/>
        <v>0</v>
      </c>
      <c r="N82" s="564"/>
      <c r="O82" s="409"/>
      <c r="P82" s="409"/>
      <c r="Q82" s="409"/>
      <c r="R82" s="409"/>
      <c r="S82" s="409"/>
    </row>
    <row r="83" spans="1:19" s="437" customFormat="1" x14ac:dyDescent="0.2">
      <c r="A83" s="552"/>
      <c r="B83" s="553"/>
      <c r="C83" s="504"/>
      <c r="D83" s="452"/>
      <c r="E83" s="463">
        <f t="shared" si="22"/>
        <v>0</v>
      </c>
      <c r="F83" s="497"/>
      <c r="G83" s="459"/>
      <c r="H83" s="460">
        <f t="shared" si="23"/>
        <v>0</v>
      </c>
      <c r="I83" s="489"/>
      <c r="J83" s="461"/>
      <c r="K83" s="462">
        <f t="shared" si="24"/>
        <v>0</v>
      </c>
      <c r="L83" s="482">
        <f t="shared" si="25"/>
        <v>0</v>
      </c>
      <c r="M83" s="458">
        <f t="shared" si="26"/>
        <v>0</v>
      </c>
      <c r="N83" s="564"/>
      <c r="O83" s="409"/>
      <c r="P83" s="409"/>
      <c r="Q83" s="409"/>
      <c r="R83" s="409"/>
      <c r="S83" s="409"/>
    </row>
    <row r="84" spans="1:19" s="437" customFormat="1" x14ac:dyDescent="0.2">
      <c r="A84" s="552"/>
      <c r="B84" s="553"/>
      <c r="C84" s="504"/>
      <c r="D84" s="452"/>
      <c r="E84" s="463">
        <f t="shared" si="22"/>
        <v>0</v>
      </c>
      <c r="F84" s="497"/>
      <c r="G84" s="459"/>
      <c r="H84" s="460">
        <f t="shared" si="23"/>
        <v>0</v>
      </c>
      <c r="I84" s="489"/>
      <c r="J84" s="461"/>
      <c r="K84" s="462">
        <f t="shared" si="24"/>
        <v>0</v>
      </c>
      <c r="L84" s="482">
        <f t="shared" si="25"/>
        <v>0</v>
      </c>
      <c r="M84" s="458">
        <f t="shared" si="26"/>
        <v>0</v>
      </c>
      <c r="N84" s="564"/>
      <c r="O84" s="409"/>
      <c r="P84" s="409"/>
      <c r="Q84" s="409"/>
      <c r="R84" s="409"/>
      <c r="S84" s="409"/>
    </row>
    <row r="85" spans="1:19" s="437" customFormat="1" x14ac:dyDescent="0.2">
      <c r="A85" s="552"/>
      <c r="B85" s="553"/>
      <c r="C85" s="504"/>
      <c r="D85" s="452"/>
      <c r="E85" s="463">
        <f t="shared" si="22"/>
        <v>0</v>
      </c>
      <c r="F85" s="497"/>
      <c r="G85" s="459"/>
      <c r="H85" s="460">
        <f t="shared" si="23"/>
        <v>0</v>
      </c>
      <c r="I85" s="489"/>
      <c r="J85" s="461"/>
      <c r="K85" s="462">
        <f t="shared" si="24"/>
        <v>0</v>
      </c>
      <c r="L85" s="482">
        <f t="shared" si="25"/>
        <v>0</v>
      </c>
      <c r="M85" s="458">
        <f t="shared" si="26"/>
        <v>0</v>
      </c>
      <c r="N85" s="564"/>
      <c r="O85" s="409"/>
      <c r="P85" s="409"/>
      <c r="Q85" s="409"/>
      <c r="R85" s="409"/>
      <c r="S85" s="409"/>
    </row>
    <row r="86" spans="1:19" s="437" customFormat="1" x14ac:dyDescent="0.2">
      <c r="A86" s="552"/>
      <c r="B86" s="553"/>
      <c r="C86" s="504"/>
      <c r="D86" s="452"/>
      <c r="E86" s="463">
        <f t="shared" si="22"/>
        <v>0</v>
      </c>
      <c r="F86" s="497"/>
      <c r="G86" s="459"/>
      <c r="H86" s="460">
        <f t="shared" si="23"/>
        <v>0</v>
      </c>
      <c r="I86" s="489"/>
      <c r="J86" s="461"/>
      <c r="K86" s="462">
        <f t="shared" si="24"/>
        <v>0</v>
      </c>
      <c r="L86" s="482">
        <f t="shared" si="25"/>
        <v>0</v>
      </c>
      <c r="M86" s="458">
        <f t="shared" si="26"/>
        <v>0</v>
      </c>
      <c r="N86" s="564"/>
      <c r="O86" s="409"/>
      <c r="P86" s="409"/>
      <c r="Q86" s="409"/>
      <c r="R86" s="409"/>
      <c r="S86" s="409"/>
    </row>
    <row r="87" spans="1:19" s="437" customFormat="1" x14ac:dyDescent="0.2">
      <c r="A87" s="552"/>
      <c r="B87" s="553"/>
      <c r="C87" s="504"/>
      <c r="D87" s="452"/>
      <c r="E87" s="463">
        <f t="shared" si="22"/>
        <v>0</v>
      </c>
      <c r="F87" s="497"/>
      <c r="G87" s="459"/>
      <c r="H87" s="460">
        <f t="shared" si="23"/>
        <v>0</v>
      </c>
      <c r="I87" s="489"/>
      <c r="J87" s="461"/>
      <c r="K87" s="462">
        <f t="shared" si="24"/>
        <v>0</v>
      </c>
      <c r="L87" s="482">
        <f t="shared" si="25"/>
        <v>0</v>
      </c>
      <c r="M87" s="458">
        <f t="shared" si="26"/>
        <v>0</v>
      </c>
      <c r="N87" s="564"/>
      <c r="O87" s="409"/>
      <c r="P87" s="409"/>
      <c r="Q87" s="409"/>
      <c r="R87" s="409"/>
      <c r="S87" s="409"/>
    </row>
    <row r="88" spans="1:19" s="437" customFormat="1" x14ac:dyDescent="0.2">
      <c r="A88" s="552"/>
      <c r="B88" s="553"/>
      <c r="C88" s="504"/>
      <c r="D88" s="452"/>
      <c r="E88" s="463">
        <f t="shared" si="22"/>
        <v>0</v>
      </c>
      <c r="F88" s="497"/>
      <c r="G88" s="459"/>
      <c r="H88" s="460">
        <f t="shared" si="23"/>
        <v>0</v>
      </c>
      <c r="I88" s="489"/>
      <c r="J88" s="461"/>
      <c r="K88" s="462">
        <f t="shared" si="24"/>
        <v>0</v>
      </c>
      <c r="L88" s="482">
        <f t="shared" si="25"/>
        <v>0</v>
      </c>
      <c r="M88" s="458">
        <f t="shared" si="26"/>
        <v>0</v>
      </c>
      <c r="N88" s="564"/>
      <c r="O88" s="409"/>
      <c r="P88" s="409"/>
      <c r="Q88" s="409"/>
      <c r="R88" s="409"/>
      <c r="S88" s="409"/>
    </row>
    <row r="89" spans="1:19" s="437" customFormat="1" x14ac:dyDescent="0.2">
      <c r="A89" s="552"/>
      <c r="B89" s="553"/>
      <c r="C89" s="504"/>
      <c r="D89" s="452"/>
      <c r="E89" s="463">
        <f t="shared" si="22"/>
        <v>0</v>
      </c>
      <c r="F89" s="497"/>
      <c r="G89" s="459"/>
      <c r="H89" s="460">
        <f t="shared" si="23"/>
        <v>0</v>
      </c>
      <c r="I89" s="489"/>
      <c r="J89" s="461"/>
      <c r="K89" s="462">
        <f t="shared" si="24"/>
        <v>0</v>
      </c>
      <c r="L89" s="482">
        <f t="shared" si="25"/>
        <v>0</v>
      </c>
      <c r="M89" s="458">
        <f t="shared" si="26"/>
        <v>0</v>
      </c>
      <c r="N89" s="564"/>
      <c r="O89" s="409"/>
      <c r="P89" s="409"/>
      <c r="Q89" s="409"/>
      <c r="R89" s="409"/>
      <c r="S89" s="409"/>
    </row>
    <row r="90" spans="1:19" s="437" customFormat="1" x14ac:dyDescent="0.2">
      <c r="A90" s="552"/>
      <c r="B90" s="553"/>
      <c r="C90" s="504"/>
      <c r="D90" s="452"/>
      <c r="E90" s="463">
        <f t="shared" si="22"/>
        <v>0</v>
      </c>
      <c r="F90" s="497"/>
      <c r="G90" s="459"/>
      <c r="H90" s="460">
        <f t="shared" si="23"/>
        <v>0</v>
      </c>
      <c r="I90" s="489"/>
      <c r="J90" s="461"/>
      <c r="K90" s="462">
        <f t="shared" si="24"/>
        <v>0</v>
      </c>
      <c r="L90" s="482">
        <f t="shared" si="25"/>
        <v>0</v>
      </c>
      <c r="M90" s="458">
        <f t="shared" si="26"/>
        <v>0</v>
      </c>
      <c r="N90" s="564"/>
      <c r="O90" s="409"/>
      <c r="P90" s="409"/>
      <c r="Q90" s="409"/>
      <c r="R90" s="409"/>
      <c r="S90" s="409"/>
    </row>
    <row r="91" spans="1:19" s="437" customFormat="1" x14ac:dyDescent="0.2">
      <c r="A91" s="552"/>
      <c r="B91" s="553"/>
      <c r="C91" s="504"/>
      <c r="D91" s="452"/>
      <c r="E91" s="463">
        <f t="shared" si="22"/>
        <v>0</v>
      </c>
      <c r="F91" s="497"/>
      <c r="G91" s="459"/>
      <c r="H91" s="460">
        <f t="shared" si="23"/>
        <v>0</v>
      </c>
      <c r="I91" s="489"/>
      <c r="J91" s="461"/>
      <c r="K91" s="462">
        <f t="shared" si="24"/>
        <v>0</v>
      </c>
      <c r="L91" s="482">
        <f t="shared" si="25"/>
        <v>0</v>
      </c>
      <c r="M91" s="458">
        <f t="shared" si="26"/>
        <v>0</v>
      </c>
      <c r="N91" s="564"/>
      <c r="O91" s="409"/>
      <c r="P91" s="409"/>
      <c r="Q91" s="409"/>
      <c r="R91" s="409"/>
      <c r="S91" s="409"/>
    </row>
    <row r="92" spans="1:19" s="437" customFormat="1" x14ac:dyDescent="0.2">
      <c r="A92" s="552"/>
      <c r="B92" s="553"/>
      <c r="C92" s="504"/>
      <c r="D92" s="452"/>
      <c r="E92" s="463">
        <f t="shared" si="22"/>
        <v>0</v>
      </c>
      <c r="F92" s="497"/>
      <c r="G92" s="459"/>
      <c r="H92" s="460">
        <f t="shared" si="23"/>
        <v>0</v>
      </c>
      <c r="I92" s="489"/>
      <c r="J92" s="461"/>
      <c r="K92" s="462">
        <f t="shared" si="24"/>
        <v>0</v>
      </c>
      <c r="L92" s="482">
        <f t="shared" si="25"/>
        <v>0</v>
      </c>
      <c r="M92" s="458">
        <f t="shared" si="26"/>
        <v>0</v>
      </c>
      <c r="N92" s="564"/>
      <c r="O92" s="409"/>
      <c r="P92" s="409"/>
      <c r="Q92" s="409"/>
      <c r="R92" s="409"/>
      <c r="S92" s="409"/>
    </row>
    <row r="93" spans="1:19" s="437" customFormat="1" x14ac:dyDescent="0.2">
      <c r="A93" s="552"/>
      <c r="B93" s="553"/>
      <c r="C93" s="504"/>
      <c r="D93" s="452"/>
      <c r="E93" s="463">
        <f t="shared" si="22"/>
        <v>0</v>
      </c>
      <c r="F93" s="497"/>
      <c r="G93" s="459"/>
      <c r="H93" s="460">
        <f t="shared" si="23"/>
        <v>0</v>
      </c>
      <c r="I93" s="489"/>
      <c r="J93" s="461"/>
      <c r="K93" s="462">
        <f t="shared" si="24"/>
        <v>0</v>
      </c>
      <c r="L93" s="482">
        <f t="shared" si="25"/>
        <v>0</v>
      </c>
      <c r="M93" s="458">
        <f t="shared" si="26"/>
        <v>0</v>
      </c>
      <c r="N93" s="564"/>
      <c r="O93" s="409"/>
      <c r="P93" s="409"/>
      <c r="Q93" s="409"/>
      <c r="R93" s="409"/>
      <c r="S93" s="409"/>
    </row>
    <row r="94" spans="1:19" s="437" customFormat="1" x14ac:dyDescent="0.2">
      <c r="A94" s="552"/>
      <c r="B94" s="553"/>
      <c r="C94" s="504"/>
      <c r="D94" s="452"/>
      <c r="E94" s="463">
        <f t="shared" si="22"/>
        <v>0</v>
      </c>
      <c r="F94" s="497"/>
      <c r="G94" s="459"/>
      <c r="H94" s="460">
        <f t="shared" si="23"/>
        <v>0</v>
      </c>
      <c r="I94" s="489"/>
      <c r="J94" s="461"/>
      <c r="K94" s="462">
        <f t="shared" si="24"/>
        <v>0</v>
      </c>
      <c r="L94" s="482">
        <f t="shared" si="25"/>
        <v>0</v>
      </c>
      <c r="M94" s="458">
        <f t="shared" si="26"/>
        <v>0</v>
      </c>
      <c r="N94" s="564"/>
      <c r="O94" s="409"/>
      <c r="P94" s="409"/>
      <c r="Q94" s="409"/>
      <c r="R94" s="409"/>
      <c r="S94" s="409"/>
    </row>
    <row r="95" spans="1:19" s="437" customFormat="1" x14ac:dyDescent="0.2">
      <c r="A95" s="552"/>
      <c r="B95" s="553"/>
      <c r="C95" s="504"/>
      <c r="D95" s="452"/>
      <c r="E95" s="463">
        <f t="shared" si="22"/>
        <v>0</v>
      </c>
      <c r="F95" s="497"/>
      <c r="G95" s="459"/>
      <c r="H95" s="460">
        <f t="shared" si="23"/>
        <v>0</v>
      </c>
      <c r="I95" s="489"/>
      <c r="J95" s="461"/>
      <c r="K95" s="462">
        <f t="shared" si="24"/>
        <v>0</v>
      </c>
      <c r="L95" s="482">
        <f t="shared" si="25"/>
        <v>0</v>
      </c>
      <c r="M95" s="458">
        <f t="shared" si="26"/>
        <v>0</v>
      </c>
      <c r="N95" s="564"/>
      <c r="O95" s="409"/>
      <c r="P95" s="409"/>
      <c r="Q95" s="409"/>
      <c r="R95" s="409"/>
      <c r="S95" s="409"/>
    </row>
    <row r="96" spans="1:19" s="437" customFormat="1" x14ac:dyDescent="0.2">
      <c r="A96" s="815" t="s">
        <v>197</v>
      </c>
      <c r="B96" s="816"/>
      <c r="C96" s="503">
        <f>SUM(C97:C116)</f>
        <v>0</v>
      </c>
      <c r="D96" s="446"/>
      <c r="E96" s="446">
        <f>SUM(E97:E116)</f>
        <v>0</v>
      </c>
      <c r="F96" s="495">
        <f>SUM(F97:F116)</f>
        <v>0</v>
      </c>
      <c r="G96" s="447"/>
      <c r="H96" s="448">
        <f>SUM(H97:H116)</f>
        <v>0</v>
      </c>
      <c r="I96" s="487">
        <f>SUM(I97:I116)</f>
        <v>0</v>
      </c>
      <c r="J96" s="449"/>
      <c r="K96" s="450">
        <f>SUM(K97:K116)</f>
        <v>0</v>
      </c>
      <c r="L96" s="481">
        <f>C96+F96+I96</f>
        <v>0</v>
      </c>
      <c r="M96" s="451">
        <f>E96+H96+K96</f>
        <v>0</v>
      </c>
      <c r="N96" s="565"/>
      <c r="O96" s="409"/>
      <c r="P96" s="409"/>
      <c r="Q96" s="409"/>
      <c r="R96" s="409"/>
      <c r="S96" s="409"/>
    </row>
    <row r="97" spans="1:19" s="437" customFormat="1" x14ac:dyDescent="0.2">
      <c r="A97" s="554"/>
      <c r="B97" s="553"/>
      <c r="C97" s="504"/>
      <c r="D97" s="452"/>
      <c r="E97" s="463">
        <f>C97*D97</f>
        <v>0</v>
      </c>
      <c r="F97" s="497"/>
      <c r="G97" s="459"/>
      <c r="H97" s="460">
        <f>F97*G97</f>
        <v>0</v>
      </c>
      <c r="I97" s="489"/>
      <c r="J97" s="461"/>
      <c r="K97" s="462">
        <f>I97*J97</f>
        <v>0</v>
      </c>
      <c r="L97" s="482">
        <f t="shared" ref="L97" si="27">C97+F97+I97</f>
        <v>0</v>
      </c>
      <c r="M97" s="458">
        <f t="shared" ref="M97" si="28">E97+H97+K97</f>
        <v>0</v>
      </c>
      <c r="N97" s="564"/>
      <c r="O97" s="409"/>
      <c r="P97" s="409"/>
      <c r="Q97" s="409"/>
      <c r="R97" s="409"/>
      <c r="S97" s="409"/>
    </row>
    <row r="98" spans="1:19" s="437" customFormat="1" x14ac:dyDescent="0.2">
      <c r="A98" s="554"/>
      <c r="B98" s="553"/>
      <c r="C98" s="504"/>
      <c r="D98" s="452"/>
      <c r="E98" s="463">
        <f t="shared" ref="E98:E116" si="29">C98*D98</f>
        <v>0</v>
      </c>
      <c r="F98" s="497"/>
      <c r="G98" s="459"/>
      <c r="H98" s="460">
        <f t="shared" ref="H98:H116" si="30">F98*G98</f>
        <v>0</v>
      </c>
      <c r="I98" s="489"/>
      <c r="J98" s="461"/>
      <c r="K98" s="462">
        <f t="shared" ref="K98:K116" si="31">I98*J98</f>
        <v>0</v>
      </c>
      <c r="L98" s="482">
        <f t="shared" ref="L98:L116" si="32">C98+F98+I98</f>
        <v>0</v>
      </c>
      <c r="M98" s="458">
        <f t="shared" ref="M98:M116" si="33">E98+H98+K98</f>
        <v>0</v>
      </c>
      <c r="N98" s="564"/>
      <c r="O98" s="409"/>
      <c r="P98" s="409"/>
      <c r="Q98" s="409"/>
      <c r="R98" s="409"/>
      <c r="S98" s="409"/>
    </row>
    <row r="99" spans="1:19" s="437" customFormat="1" x14ac:dyDescent="0.2">
      <c r="A99" s="554"/>
      <c r="B99" s="553"/>
      <c r="C99" s="504"/>
      <c r="D99" s="452"/>
      <c r="E99" s="463">
        <f t="shared" si="29"/>
        <v>0</v>
      </c>
      <c r="F99" s="497"/>
      <c r="G99" s="459"/>
      <c r="H99" s="460">
        <f t="shared" si="30"/>
        <v>0</v>
      </c>
      <c r="I99" s="489"/>
      <c r="J99" s="461"/>
      <c r="K99" s="462">
        <f t="shared" si="31"/>
        <v>0</v>
      </c>
      <c r="L99" s="482">
        <f t="shared" si="32"/>
        <v>0</v>
      </c>
      <c r="M99" s="458">
        <f t="shared" si="33"/>
        <v>0</v>
      </c>
      <c r="N99" s="564"/>
      <c r="O99" s="409"/>
      <c r="P99" s="409"/>
      <c r="Q99" s="409"/>
      <c r="R99" s="409"/>
      <c r="S99" s="409"/>
    </row>
    <row r="100" spans="1:19" s="437" customFormat="1" x14ac:dyDescent="0.2">
      <c r="A100" s="554"/>
      <c r="B100" s="553"/>
      <c r="C100" s="504"/>
      <c r="D100" s="452"/>
      <c r="E100" s="463">
        <f t="shared" si="29"/>
        <v>0</v>
      </c>
      <c r="F100" s="497"/>
      <c r="G100" s="459"/>
      <c r="H100" s="460">
        <f t="shared" si="30"/>
        <v>0</v>
      </c>
      <c r="I100" s="489"/>
      <c r="J100" s="461"/>
      <c r="K100" s="462">
        <f t="shared" si="31"/>
        <v>0</v>
      </c>
      <c r="L100" s="482">
        <f t="shared" si="32"/>
        <v>0</v>
      </c>
      <c r="M100" s="458">
        <f t="shared" si="33"/>
        <v>0</v>
      </c>
      <c r="N100" s="564"/>
      <c r="O100" s="409"/>
      <c r="P100" s="409"/>
      <c r="Q100" s="409"/>
      <c r="R100" s="409"/>
      <c r="S100" s="409"/>
    </row>
    <row r="101" spans="1:19" s="437" customFormat="1" x14ac:dyDescent="0.2">
      <c r="A101" s="554"/>
      <c r="B101" s="553"/>
      <c r="C101" s="504"/>
      <c r="D101" s="452"/>
      <c r="E101" s="463">
        <f t="shared" si="29"/>
        <v>0</v>
      </c>
      <c r="F101" s="497"/>
      <c r="G101" s="459"/>
      <c r="H101" s="460">
        <f t="shared" si="30"/>
        <v>0</v>
      </c>
      <c r="I101" s="489"/>
      <c r="J101" s="461"/>
      <c r="K101" s="462">
        <f t="shared" si="31"/>
        <v>0</v>
      </c>
      <c r="L101" s="482">
        <f t="shared" si="32"/>
        <v>0</v>
      </c>
      <c r="M101" s="458">
        <f t="shared" si="33"/>
        <v>0</v>
      </c>
      <c r="N101" s="564"/>
      <c r="O101" s="409"/>
      <c r="P101" s="409"/>
      <c r="Q101" s="409"/>
      <c r="R101" s="409"/>
      <c r="S101" s="409"/>
    </row>
    <row r="102" spans="1:19" s="437" customFormat="1" x14ac:dyDescent="0.2">
      <c r="A102" s="554"/>
      <c r="B102" s="553"/>
      <c r="C102" s="504"/>
      <c r="D102" s="452"/>
      <c r="E102" s="463">
        <f t="shared" si="29"/>
        <v>0</v>
      </c>
      <c r="F102" s="497"/>
      <c r="G102" s="459"/>
      <c r="H102" s="460">
        <f t="shared" si="30"/>
        <v>0</v>
      </c>
      <c r="I102" s="489"/>
      <c r="J102" s="461"/>
      <c r="K102" s="462">
        <f t="shared" si="31"/>
        <v>0</v>
      </c>
      <c r="L102" s="482">
        <f t="shared" si="32"/>
        <v>0</v>
      </c>
      <c r="M102" s="458">
        <f t="shared" si="33"/>
        <v>0</v>
      </c>
      <c r="N102" s="564"/>
      <c r="O102" s="409"/>
      <c r="P102" s="409"/>
      <c r="Q102" s="409"/>
      <c r="R102" s="409"/>
      <c r="S102" s="409"/>
    </row>
    <row r="103" spans="1:19" s="437" customFormat="1" x14ac:dyDescent="0.2">
      <c r="A103" s="554"/>
      <c r="B103" s="553"/>
      <c r="C103" s="504"/>
      <c r="D103" s="452"/>
      <c r="E103" s="463">
        <f t="shared" si="29"/>
        <v>0</v>
      </c>
      <c r="F103" s="497"/>
      <c r="G103" s="459"/>
      <c r="H103" s="460">
        <f t="shared" si="30"/>
        <v>0</v>
      </c>
      <c r="I103" s="489"/>
      <c r="J103" s="461"/>
      <c r="K103" s="462">
        <f t="shared" si="31"/>
        <v>0</v>
      </c>
      <c r="L103" s="482">
        <f t="shared" si="32"/>
        <v>0</v>
      </c>
      <c r="M103" s="458">
        <f t="shared" si="33"/>
        <v>0</v>
      </c>
      <c r="N103" s="564"/>
      <c r="O103" s="409"/>
      <c r="P103" s="409"/>
      <c r="Q103" s="409"/>
      <c r="R103" s="409"/>
      <c r="S103" s="409"/>
    </row>
    <row r="104" spans="1:19" s="437" customFormat="1" x14ac:dyDescent="0.2">
      <c r="A104" s="554"/>
      <c r="B104" s="553"/>
      <c r="C104" s="504"/>
      <c r="D104" s="452"/>
      <c r="E104" s="463">
        <f t="shared" si="29"/>
        <v>0</v>
      </c>
      <c r="F104" s="497"/>
      <c r="G104" s="459"/>
      <c r="H104" s="460">
        <f t="shared" si="30"/>
        <v>0</v>
      </c>
      <c r="I104" s="489"/>
      <c r="J104" s="461"/>
      <c r="K104" s="462">
        <f t="shared" si="31"/>
        <v>0</v>
      </c>
      <c r="L104" s="482">
        <f t="shared" si="32"/>
        <v>0</v>
      </c>
      <c r="M104" s="458">
        <f t="shared" si="33"/>
        <v>0</v>
      </c>
      <c r="N104" s="564"/>
      <c r="O104" s="409"/>
      <c r="P104" s="409"/>
      <c r="Q104" s="409"/>
      <c r="R104" s="409"/>
      <c r="S104" s="409"/>
    </row>
    <row r="105" spans="1:19" s="437" customFormat="1" x14ac:dyDescent="0.2">
      <c r="A105" s="554"/>
      <c r="B105" s="553"/>
      <c r="C105" s="504"/>
      <c r="D105" s="452"/>
      <c r="E105" s="463">
        <f t="shared" si="29"/>
        <v>0</v>
      </c>
      <c r="F105" s="497"/>
      <c r="G105" s="459"/>
      <c r="H105" s="460">
        <f t="shared" si="30"/>
        <v>0</v>
      </c>
      <c r="I105" s="489"/>
      <c r="J105" s="461"/>
      <c r="K105" s="462">
        <f t="shared" si="31"/>
        <v>0</v>
      </c>
      <c r="L105" s="482">
        <f t="shared" si="32"/>
        <v>0</v>
      </c>
      <c r="M105" s="458">
        <f t="shared" si="33"/>
        <v>0</v>
      </c>
      <c r="N105" s="564"/>
      <c r="O105" s="409"/>
      <c r="P105" s="409"/>
      <c r="Q105" s="409"/>
      <c r="R105" s="409"/>
      <c r="S105" s="409"/>
    </row>
    <row r="106" spans="1:19" s="437" customFormat="1" x14ac:dyDescent="0.2">
      <c r="A106" s="554"/>
      <c r="B106" s="553"/>
      <c r="C106" s="504"/>
      <c r="D106" s="452"/>
      <c r="E106" s="463">
        <f t="shared" si="29"/>
        <v>0</v>
      </c>
      <c r="F106" s="497"/>
      <c r="G106" s="459"/>
      <c r="H106" s="460">
        <f t="shared" si="30"/>
        <v>0</v>
      </c>
      <c r="I106" s="489"/>
      <c r="J106" s="461"/>
      <c r="K106" s="462">
        <f t="shared" si="31"/>
        <v>0</v>
      </c>
      <c r="L106" s="482">
        <f t="shared" si="32"/>
        <v>0</v>
      </c>
      <c r="M106" s="458">
        <f t="shared" si="33"/>
        <v>0</v>
      </c>
      <c r="N106" s="564"/>
      <c r="O106" s="409"/>
      <c r="P106" s="409"/>
      <c r="Q106" s="409"/>
      <c r="R106" s="409"/>
      <c r="S106" s="409"/>
    </row>
    <row r="107" spans="1:19" s="437" customFormat="1" x14ac:dyDescent="0.2">
      <c r="A107" s="554"/>
      <c r="B107" s="553"/>
      <c r="C107" s="504"/>
      <c r="D107" s="452"/>
      <c r="E107" s="463">
        <f t="shared" si="29"/>
        <v>0</v>
      </c>
      <c r="F107" s="497"/>
      <c r="G107" s="459"/>
      <c r="H107" s="460">
        <f t="shared" si="30"/>
        <v>0</v>
      </c>
      <c r="I107" s="489"/>
      <c r="J107" s="461"/>
      <c r="K107" s="462">
        <f t="shared" si="31"/>
        <v>0</v>
      </c>
      <c r="L107" s="482">
        <f t="shared" si="32"/>
        <v>0</v>
      </c>
      <c r="M107" s="458">
        <f t="shared" si="33"/>
        <v>0</v>
      </c>
      <c r="N107" s="564"/>
      <c r="O107" s="409"/>
      <c r="P107" s="409"/>
      <c r="Q107" s="409"/>
      <c r="R107" s="409"/>
      <c r="S107" s="409"/>
    </row>
    <row r="108" spans="1:19" s="437" customFormat="1" x14ac:dyDescent="0.2">
      <c r="A108" s="554"/>
      <c r="B108" s="553"/>
      <c r="C108" s="504"/>
      <c r="D108" s="452"/>
      <c r="E108" s="463">
        <f t="shared" si="29"/>
        <v>0</v>
      </c>
      <c r="F108" s="497"/>
      <c r="G108" s="459"/>
      <c r="H108" s="460">
        <f t="shared" si="30"/>
        <v>0</v>
      </c>
      <c r="I108" s="489"/>
      <c r="J108" s="461"/>
      <c r="K108" s="462">
        <f t="shared" si="31"/>
        <v>0</v>
      </c>
      <c r="L108" s="482">
        <f t="shared" si="32"/>
        <v>0</v>
      </c>
      <c r="M108" s="458">
        <f t="shared" si="33"/>
        <v>0</v>
      </c>
      <c r="N108" s="564"/>
      <c r="O108" s="409"/>
      <c r="P108" s="409"/>
      <c r="Q108" s="409"/>
      <c r="R108" s="409"/>
      <c r="S108" s="409"/>
    </row>
    <row r="109" spans="1:19" s="437" customFormat="1" x14ac:dyDescent="0.2">
      <c r="A109" s="554"/>
      <c r="B109" s="553"/>
      <c r="C109" s="504"/>
      <c r="D109" s="452"/>
      <c r="E109" s="463">
        <f t="shared" si="29"/>
        <v>0</v>
      </c>
      <c r="F109" s="497"/>
      <c r="G109" s="459"/>
      <c r="H109" s="460">
        <f t="shared" si="30"/>
        <v>0</v>
      </c>
      <c r="I109" s="489"/>
      <c r="J109" s="461"/>
      <c r="K109" s="462">
        <f t="shared" si="31"/>
        <v>0</v>
      </c>
      <c r="L109" s="482">
        <f t="shared" si="32"/>
        <v>0</v>
      </c>
      <c r="M109" s="458">
        <f t="shared" si="33"/>
        <v>0</v>
      </c>
      <c r="N109" s="564"/>
      <c r="O109" s="409"/>
      <c r="P109" s="409"/>
      <c r="Q109" s="409"/>
      <c r="R109" s="409"/>
      <c r="S109" s="409"/>
    </row>
    <row r="110" spans="1:19" s="437" customFormat="1" x14ac:dyDescent="0.2">
      <c r="A110" s="554"/>
      <c r="B110" s="553"/>
      <c r="C110" s="504"/>
      <c r="D110" s="452"/>
      <c r="E110" s="463">
        <f t="shared" si="29"/>
        <v>0</v>
      </c>
      <c r="F110" s="497"/>
      <c r="G110" s="459"/>
      <c r="H110" s="460">
        <f t="shared" si="30"/>
        <v>0</v>
      </c>
      <c r="I110" s="489"/>
      <c r="J110" s="461"/>
      <c r="K110" s="462">
        <f t="shared" si="31"/>
        <v>0</v>
      </c>
      <c r="L110" s="482">
        <f t="shared" si="32"/>
        <v>0</v>
      </c>
      <c r="M110" s="458">
        <f t="shared" si="33"/>
        <v>0</v>
      </c>
      <c r="N110" s="564"/>
      <c r="O110" s="409"/>
      <c r="P110" s="409"/>
      <c r="Q110" s="409"/>
      <c r="R110" s="409"/>
      <c r="S110" s="409"/>
    </row>
    <row r="111" spans="1:19" s="437" customFormat="1" x14ac:dyDescent="0.2">
      <c r="A111" s="554"/>
      <c r="B111" s="553"/>
      <c r="C111" s="504"/>
      <c r="D111" s="452"/>
      <c r="E111" s="463">
        <f t="shared" si="29"/>
        <v>0</v>
      </c>
      <c r="F111" s="497"/>
      <c r="G111" s="459"/>
      <c r="H111" s="460">
        <f t="shared" si="30"/>
        <v>0</v>
      </c>
      <c r="I111" s="489"/>
      <c r="J111" s="461"/>
      <c r="K111" s="462">
        <f t="shared" si="31"/>
        <v>0</v>
      </c>
      <c r="L111" s="482">
        <f t="shared" si="32"/>
        <v>0</v>
      </c>
      <c r="M111" s="458">
        <f t="shared" si="33"/>
        <v>0</v>
      </c>
      <c r="N111" s="564"/>
      <c r="O111" s="409"/>
      <c r="P111" s="409"/>
      <c r="Q111" s="409"/>
      <c r="R111" s="409"/>
      <c r="S111" s="409"/>
    </row>
    <row r="112" spans="1:19" s="437" customFormat="1" x14ac:dyDescent="0.2">
      <c r="A112" s="554"/>
      <c r="B112" s="553"/>
      <c r="C112" s="504"/>
      <c r="D112" s="452"/>
      <c r="E112" s="463">
        <f t="shared" si="29"/>
        <v>0</v>
      </c>
      <c r="F112" s="497"/>
      <c r="G112" s="459"/>
      <c r="H112" s="460">
        <f t="shared" si="30"/>
        <v>0</v>
      </c>
      <c r="I112" s="489"/>
      <c r="J112" s="461"/>
      <c r="K112" s="462">
        <f t="shared" si="31"/>
        <v>0</v>
      </c>
      <c r="L112" s="482">
        <f t="shared" si="32"/>
        <v>0</v>
      </c>
      <c r="M112" s="458">
        <f t="shared" si="33"/>
        <v>0</v>
      </c>
      <c r="N112" s="564"/>
      <c r="O112" s="409"/>
      <c r="P112" s="409"/>
      <c r="Q112" s="409"/>
      <c r="R112" s="409"/>
      <c r="S112" s="409"/>
    </row>
    <row r="113" spans="1:19" s="437" customFormat="1" x14ac:dyDescent="0.2">
      <c r="A113" s="554"/>
      <c r="B113" s="553"/>
      <c r="C113" s="504"/>
      <c r="D113" s="452"/>
      <c r="E113" s="463">
        <f t="shared" si="29"/>
        <v>0</v>
      </c>
      <c r="F113" s="497"/>
      <c r="G113" s="459"/>
      <c r="H113" s="460">
        <f t="shared" si="30"/>
        <v>0</v>
      </c>
      <c r="I113" s="489"/>
      <c r="J113" s="461"/>
      <c r="K113" s="462">
        <f t="shared" si="31"/>
        <v>0</v>
      </c>
      <c r="L113" s="482">
        <f t="shared" si="32"/>
        <v>0</v>
      </c>
      <c r="M113" s="458">
        <f t="shared" si="33"/>
        <v>0</v>
      </c>
      <c r="N113" s="564"/>
      <c r="O113" s="409"/>
      <c r="P113" s="409"/>
      <c r="Q113" s="409"/>
      <c r="R113" s="409"/>
      <c r="S113" s="409"/>
    </row>
    <row r="114" spans="1:19" s="437" customFormat="1" x14ac:dyDescent="0.2">
      <c r="A114" s="554"/>
      <c r="B114" s="553"/>
      <c r="C114" s="504"/>
      <c r="D114" s="452"/>
      <c r="E114" s="463">
        <f t="shared" si="29"/>
        <v>0</v>
      </c>
      <c r="F114" s="497"/>
      <c r="G114" s="459"/>
      <c r="H114" s="460">
        <f t="shared" si="30"/>
        <v>0</v>
      </c>
      <c r="I114" s="489"/>
      <c r="J114" s="461"/>
      <c r="K114" s="462">
        <f t="shared" si="31"/>
        <v>0</v>
      </c>
      <c r="L114" s="482">
        <f t="shared" si="32"/>
        <v>0</v>
      </c>
      <c r="M114" s="458">
        <f t="shared" si="33"/>
        <v>0</v>
      </c>
      <c r="N114" s="564"/>
      <c r="O114" s="409"/>
      <c r="P114" s="409"/>
      <c r="Q114" s="409"/>
      <c r="R114" s="409"/>
      <c r="S114" s="409"/>
    </row>
    <row r="115" spans="1:19" s="437" customFormat="1" x14ac:dyDescent="0.2">
      <c r="A115" s="554"/>
      <c r="B115" s="553"/>
      <c r="C115" s="504"/>
      <c r="D115" s="452"/>
      <c r="E115" s="463">
        <f t="shared" si="29"/>
        <v>0</v>
      </c>
      <c r="F115" s="497"/>
      <c r="G115" s="459"/>
      <c r="H115" s="460">
        <f t="shared" si="30"/>
        <v>0</v>
      </c>
      <c r="I115" s="489"/>
      <c r="J115" s="461"/>
      <c r="K115" s="462">
        <f t="shared" si="31"/>
        <v>0</v>
      </c>
      <c r="L115" s="482">
        <f t="shared" si="32"/>
        <v>0</v>
      </c>
      <c r="M115" s="458">
        <f t="shared" si="33"/>
        <v>0</v>
      </c>
      <c r="N115" s="564"/>
      <c r="O115" s="409"/>
      <c r="P115" s="409"/>
      <c r="Q115" s="409"/>
      <c r="R115" s="409"/>
      <c r="S115" s="409"/>
    </row>
    <row r="116" spans="1:19" s="437" customFormat="1" x14ac:dyDescent="0.2">
      <c r="A116" s="554"/>
      <c r="B116" s="553"/>
      <c r="C116" s="504"/>
      <c r="D116" s="452"/>
      <c r="E116" s="463">
        <f t="shared" si="29"/>
        <v>0</v>
      </c>
      <c r="F116" s="497"/>
      <c r="G116" s="459"/>
      <c r="H116" s="460">
        <f t="shared" si="30"/>
        <v>0</v>
      </c>
      <c r="I116" s="489"/>
      <c r="J116" s="461"/>
      <c r="K116" s="462">
        <f t="shared" si="31"/>
        <v>0</v>
      </c>
      <c r="L116" s="482">
        <f t="shared" si="32"/>
        <v>0</v>
      </c>
      <c r="M116" s="458">
        <f t="shared" si="33"/>
        <v>0</v>
      </c>
      <c r="N116" s="564"/>
      <c r="O116" s="409"/>
      <c r="P116" s="409"/>
      <c r="Q116" s="409"/>
      <c r="R116" s="409"/>
      <c r="S116" s="409"/>
    </row>
    <row r="117" spans="1:19" s="437" customFormat="1" x14ac:dyDescent="0.2">
      <c r="A117" s="815" t="s">
        <v>195</v>
      </c>
      <c r="B117" s="816"/>
      <c r="C117" s="503">
        <f>SUM(C118:C137)</f>
        <v>0</v>
      </c>
      <c r="D117" s="446"/>
      <c r="E117" s="446">
        <f>SUM(E118:E137)</f>
        <v>0</v>
      </c>
      <c r="F117" s="495">
        <f>SUM(F118:F137)</f>
        <v>0</v>
      </c>
      <c r="G117" s="447"/>
      <c r="H117" s="448">
        <f>SUM(H118:H137)</f>
        <v>0</v>
      </c>
      <c r="I117" s="487">
        <f>SUM(I118:I137)</f>
        <v>0</v>
      </c>
      <c r="J117" s="449"/>
      <c r="K117" s="450">
        <f>SUM(K118:K137)</f>
        <v>0</v>
      </c>
      <c r="L117" s="481">
        <f>C117+F117+I117</f>
        <v>0</v>
      </c>
      <c r="M117" s="451">
        <f>E117+H117+K117</f>
        <v>0</v>
      </c>
      <c r="N117" s="565"/>
      <c r="O117" s="409"/>
      <c r="P117" s="409"/>
      <c r="Q117" s="409"/>
      <c r="R117" s="409"/>
      <c r="S117" s="409"/>
    </row>
    <row r="118" spans="1:19" s="437" customFormat="1" x14ac:dyDescent="0.2">
      <c r="A118" s="552"/>
      <c r="B118" s="553"/>
      <c r="C118" s="504"/>
      <c r="D118" s="452"/>
      <c r="E118" s="463">
        <f>C118*D118</f>
        <v>0</v>
      </c>
      <c r="F118" s="497"/>
      <c r="G118" s="459"/>
      <c r="H118" s="460">
        <f>F118*G118</f>
        <v>0</v>
      </c>
      <c r="I118" s="489"/>
      <c r="J118" s="461"/>
      <c r="K118" s="462">
        <f>I118*J118</f>
        <v>0</v>
      </c>
      <c r="L118" s="482">
        <f t="shared" ref="L118" si="34">C118+F118+I118</f>
        <v>0</v>
      </c>
      <c r="M118" s="458">
        <f t="shared" ref="M118" si="35">E118+H118+K118</f>
        <v>0</v>
      </c>
      <c r="N118" s="564"/>
      <c r="O118" s="409"/>
      <c r="P118" s="409"/>
      <c r="Q118" s="409"/>
      <c r="R118" s="409"/>
      <c r="S118" s="409"/>
    </row>
    <row r="119" spans="1:19" s="437" customFormat="1" x14ac:dyDescent="0.2">
      <c r="A119" s="552"/>
      <c r="B119" s="553"/>
      <c r="C119" s="504"/>
      <c r="D119" s="452"/>
      <c r="E119" s="463">
        <f t="shared" ref="E119:E137" si="36">C119*D119</f>
        <v>0</v>
      </c>
      <c r="F119" s="497"/>
      <c r="G119" s="459"/>
      <c r="H119" s="460">
        <f t="shared" ref="H119:H137" si="37">F119*G119</f>
        <v>0</v>
      </c>
      <c r="I119" s="489"/>
      <c r="J119" s="461"/>
      <c r="K119" s="462">
        <f t="shared" ref="K119:K137" si="38">I119*J119</f>
        <v>0</v>
      </c>
      <c r="L119" s="482">
        <f t="shared" ref="L119:L137" si="39">C119+F119+I119</f>
        <v>0</v>
      </c>
      <c r="M119" s="458">
        <f t="shared" ref="M119:M137" si="40">E119+H119+K119</f>
        <v>0</v>
      </c>
      <c r="N119" s="564"/>
      <c r="O119" s="409"/>
      <c r="P119" s="409"/>
      <c r="Q119" s="409"/>
      <c r="R119" s="409"/>
      <c r="S119" s="409"/>
    </row>
    <row r="120" spans="1:19" s="437" customFormat="1" x14ac:dyDescent="0.2">
      <c r="A120" s="552"/>
      <c r="B120" s="553"/>
      <c r="C120" s="504"/>
      <c r="D120" s="452"/>
      <c r="E120" s="463">
        <f t="shared" si="36"/>
        <v>0</v>
      </c>
      <c r="F120" s="497"/>
      <c r="G120" s="459"/>
      <c r="H120" s="460">
        <f t="shared" si="37"/>
        <v>0</v>
      </c>
      <c r="I120" s="489"/>
      <c r="J120" s="461"/>
      <c r="K120" s="462">
        <f t="shared" si="38"/>
        <v>0</v>
      </c>
      <c r="L120" s="482">
        <f t="shared" si="39"/>
        <v>0</v>
      </c>
      <c r="M120" s="458">
        <f t="shared" si="40"/>
        <v>0</v>
      </c>
      <c r="N120" s="564"/>
      <c r="O120" s="409"/>
      <c r="P120" s="409"/>
      <c r="Q120" s="409"/>
      <c r="R120" s="409"/>
      <c r="S120" s="409"/>
    </row>
    <row r="121" spans="1:19" s="437" customFormat="1" ht="13.5" customHeight="1" x14ac:dyDescent="0.2">
      <c r="A121" s="552"/>
      <c r="B121" s="553"/>
      <c r="C121" s="504"/>
      <c r="D121" s="452"/>
      <c r="E121" s="463">
        <f t="shared" si="36"/>
        <v>0</v>
      </c>
      <c r="F121" s="497"/>
      <c r="G121" s="459"/>
      <c r="H121" s="460">
        <f t="shared" si="37"/>
        <v>0</v>
      </c>
      <c r="I121" s="489"/>
      <c r="J121" s="461"/>
      <c r="K121" s="462">
        <f t="shared" si="38"/>
        <v>0</v>
      </c>
      <c r="L121" s="482">
        <f t="shared" si="39"/>
        <v>0</v>
      </c>
      <c r="M121" s="458">
        <f t="shared" si="40"/>
        <v>0</v>
      </c>
      <c r="N121" s="564"/>
      <c r="O121" s="409"/>
      <c r="P121" s="409"/>
      <c r="Q121" s="409"/>
      <c r="R121" s="409"/>
      <c r="S121" s="409"/>
    </row>
    <row r="122" spans="1:19" s="437" customFormat="1" ht="13.5" customHeight="1" x14ac:dyDescent="0.2">
      <c r="A122" s="552"/>
      <c r="B122" s="553"/>
      <c r="C122" s="504"/>
      <c r="D122" s="452"/>
      <c r="E122" s="463">
        <f t="shared" si="36"/>
        <v>0</v>
      </c>
      <c r="F122" s="497"/>
      <c r="G122" s="459"/>
      <c r="H122" s="460">
        <f t="shared" si="37"/>
        <v>0</v>
      </c>
      <c r="I122" s="489"/>
      <c r="J122" s="461"/>
      <c r="K122" s="462">
        <f t="shared" si="38"/>
        <v>0</v>
      </c>
      <c r="L122" s="482">
        <f t="shared" si="39"/>
        <v>0</v>
      </c>
      <c r="M122" s="458">
        <f t="shared" si="40"/>
        <v>0</v>
      </c>
      <c r="N122" s="564"/>
      <c r="O122" s="409"/>
      <c r="P122" s="409"/>
      <c r="Q122" s="409"/>
      <c r="R122" s="409"/>
      <c r="S122" s="409"/>
    </row>
    <row r="123" spans="1:19" s="437" customFormat="1" ht="13.5" customHeight="1" x14ac:dyDescent="0.2">
      <c r="A123" s="552"/>
      <c r="B123" s="553"/>
      <c r="C123" s="504"/>
      <c r="D123" s="452"/>
      <c r="E123" s="463">
        <f t="shared" si="36"/>
        <v>0</v>
      </c>
      <c r="F123" s="497"/>
      <c r="G123" s="459"/>
      <c r="H123" s="460">
        <f t="shared" si="37"/>
        <v>0</v>
      </c>
      <c r="I123" s="489"/>
      <c r="J123" s="461"/>
      <c r="K123" s="462">
        <f t="shared" si="38"/>
        <v>0</v>
      </c>
      <c r="L123" s="482">
        <f t="shared" si="39"/>
        <v>0</v>
      </c>
      <c r="M123" s="458">
        <f t="shared" si="40"/>
        <v>0</v>
      </c>
      <c r="N123" s="564"/>
      <c r="O123" s="409"/>
      <c r="P123" s="409"/>
      <c r="Q123" s="409"/>
      <c r="R123" s="409"/>
      <c r="S123" s="409"/>
    </row>
    <row r="124" spans="1:19" s="437" customFormat="1" ht="13.5" customHeight="1" x14ac:dyDescent="0.2">
      <c r="A124" s="552"/>
      <c r="B124" s="553"/>
      <c r="C124" s="504"/>
      <c r="D124" s="452"/>
      <c r="E124" s="463">
        <f t="shared" si="36"/>
        <v>0</v>
      </c>
      <c r="F124" s="497"/>
      <c r="G124" s="459"/>
      <c r="H124" s="460">
        <f t="shared" si="37"/>
        <v>0</v>
      </c>
      <c r="I124" s="489"/>
      <c r="J124" s="461"/>
      <c r="K124" s="462">
        <f t="shared" si="38"/>
        <v>0</v>
      </c>
      <c r="L124" s="482">
        <f t="shared" si="39"/>
        <v>0</v>
      </c>
      <c r="M124" s="458">
        <f t="shared" si="40"/>
        <v>0</v>
      </c>
      <c r="N124" s="564"/>
      <c r="O124" s="409"/>
      <c r="P124" s="409"/>
      <c r="Q124" s="409"/>
      <c r="R124" s="409"/>
      <c r="S124" s="409"/>
    </row>
    <row r="125" spans="1:19" s="437" customFormat="1" ht="13.5" customHeight="1" x14ac:dyDescent="0.2">
      <c r="A125" s="552"/>
      <c r="B125" s="553"/>
      <c r="C125" s="504"/>
      <c r="D125" s="452"/>
      <c r="E125" s="463">
        <f t="shared" si="36"/>
        <v>0</v>
      </c>
      <c r="F125" s="497"/>
      <c r="G125" s="459"/>
      <c r="H125" s="460">
        <f t="shared" si="37"/>
        <v>0</v>
      </c>
      <c r="I125" s="489"/>
      <c r="J125" s="461"/>
      <c r="K125" s="462">
        <f t="shared" si="38"/>
        <v>0</v>
      </c>
      <c r="L125" s="482">
        <f t="shared" si="39"/>
        <v>0</v>
      </c>
      <c r="M125" s="458">
        <f t="shared" si="40"/>
        <v>0</v>
      </c>
      <c r="N125" s="564"/>
      <c r="O125" s="409"/>
      <c r="P125" s="409"/>
      <c r="Q125" s="409"/>
      <c r="R125" s="409"/>
      <c r="S125" s="409"/>
    </row>
    <row r="126" spans="1:19" s="437" customFormat="1" ht="13.5" customHeight="1" x14ac:dyDescent="0.2">
      <c r="A126" s="552"/>
      <c r="B126" s="553"/>
      <c r="C126" s="504"/>
      <c r="D126" s="452"/>
      <c r="E126" s="463">
        <f t="shared" si="36"/>
        <v>0</v>
      </c>
      <c r="F126" s="497"/>
      <c r="G126" s="459"/>
      <c r="H126" s="460">
        <f t="shared" si="37"/>
        <v>0</v>
      </c>
      <c r="I126" s="489"/>
      <c r="J126" s="461"/>
      <c r="K126" s="462">
        <f t="shared" si="38"/>
        <v>0</v>
      </c>
      <c r="L126" s="482">
        <f t="shared" si="39"/>
        <v>0</v>
      </c>
      <c r="M126" s="458">
        <f t="shared" si="40"/>
        <v>0</v>
      </c>
      <c r="N126" s="564"/>
      <c r="O126" s="409"/>
      <c r="P126" s="409"/>
      <c r="Q126" s="409"/>
      <c r="R126" s="409"/>
      <c r="S126" s="409"/>
    </row>
    <row r="127" spans="1:19" s="437" customFormat="1" ht="13.5" customHeight="1" x14ac:dyDescent="0.2">
      <c r="A127" s="552"/>
      <c r="B127" s="553"/>
      <c r="C127" s="504"/>
      <c r="D127" s="452"/>
      <c r="E127" s="463">
        <f t="shared" si="36"/>
        <v>0</v>
      </c>
      <c r="F127" s="497"/>
      <c r="G127" s="459"/>
      <c r="H127" s="460">
        <f t="shared" si="37"/>
        <v>0</v>
      </c>
      <c r="I127" s="489"/>
      <c r="J127" s="461"/>
      <c r="K127" s="462">
        <f t="shared" si="38"/>
        <v>0</v>
      </c>
      <c r="L127" s="482">
        <f t="shared" si="39"/>
        <v>0</v>
      </c>
      <c r="M127" s="458">
        <f t="shared" si="40"/>
        <v>0</v>
      </c>
      <c r="N127" s="564"/>
      <c r="O127" s="409"/>
      <c r="P127" s="409"/>
      <c r="Q127" s="409"/>
      <c r="R127" s="409"/>
      <c r="S127" s="409"/>
    </row>
    <row r="128" spans="1:19" s="437" customFormat="1" x14ac:dyDescent="0.2">
      <c r="A128" s="552"/>
      <c r="B128" s="553"/>
      <c r="C128" s="504"/>
      <c r="D128" s="452"/>
      <c r="E128" s="463">
        <f t="shared" si="36"/>
        <v>0</v>
      </c>
      <c r="F128" s="497"/>
      <c r="G128" s="459"/>
      <c r="H128" s="460">
        <f t="shared" si="37"/>
        <v>0</v>
      </c>
      <c r="I128" s="489"/>
      <c r="J128" s="461"/>
      <c r="K128" s="462">
        <f t="shared" si="38"/>
        <v>0</v>
      </c>
      <c r="L128" s="482">
        <f t="shared" si="39"/>
        <v>0</v>
      </c>
      <c r="M128" s="458">
        <f t="shared" si="40"/>
        <v>0</v>
      </c>
      <c r="N128" s="564"/>
      <c r="O128" s="409"/>
      <c r="P128" s="409"/>
      <c r="Q128" s="409"/>
      <c r="R128" s="409"/>
      <c r="S128" s="409"/>
    </row>
    <row r="129" spans="1:19" s="437" customFormat="1" x14ac:dyDescent="0.2">
      <c r="A129" s="552"/>
      <c r="B129" s="553"/>
      <c r="C129" s="504"/>
      <c r="D129" s="452"/>
      <c r="E129" s="463">
        <f t="shared" si="36"/>
        <v>0</v>
      </c>
      <c r="F129" s="497"/>
      <c r="G129" s="459"/>
      <c r="H129" s="460">
        <f t="shared" si="37"/>
        <v>0</v>
      </c>
      <c r="I129" s="489"/>
      <c r="J129" s="461"/>
      <c r="K129" s="462">
        <f t="shared" si="38"/>
        <v>0</v>
      </c>
      <c r="L129" s="482">
        <f t="shared" si="39"/>
        <v>0</v>
      </c>
      <c r="M129" s="458">
        <f t="shared" si="40"/>
        <v>0</v>
      </c>
      <c r="N129" s="564"/>
      <c r="O129" s="409"/>
      <c r="P129" s="409"/>
      <c r="Q129" s="409"/>
      <c r="R129" s="409"/>
      <c r="S129" s="409"/>
    </row>
    <row r="130" spans="1:19" s="437" customFormat="1" x14ac:dyDescent="0.2">
      <c r="A130" s="552"/>
      <c r="B130" s="553"/>
      <c r="C130" s="504"/>
      <c r="D130" s="452"/>
      <c r="E130" s="463">
        <f t="shared" si="36"/>
        <v>0</v>
      </c>
      <c r="F130" s="497"/>
      <c r="G130" s="459"/>
      <c r="H130" s="460">
        <f t="shared" si="37"/>
        <v>0</v>
      </c>
      <c r="I130" s="489"/>
      <c r="J130" s="461"/>
      <c r="K130" s="462">
        <f t="shared" si="38"/>
        <v>0</v>
      </c>
      <c r="L130" s="482">
        <f t="shared" si="39"/>
        <v>0</v>
      </c>
      <c r="M130" s="458">
        <f t="shared" si="40"/>
        <v>0</v>
      </c>
      <c r="N130" s="564"/>
      <c r="O130" s="409"/>
      <c r="P130" s="409"/>
      <c r="Q130" s="409"/>
      <c r="R130" s="409"/>
      <c r="S130" s="409"/>
    </row>
    <row r="131" spans="1:19" s="437" customFormat="1" x14ac:dyDescent="0.2">
      <c r="A131" s="552"/>
      <c r="B131" s="553"/>
      <c r="C131" s="504"/>
      <c r="D131" s="452"/>
      <c r="E131" s="463">
        <f t="shared" si="36"/>
        <v>0</v>
      </c>
      <c r="F131" s="497"/>
      <c r="G131" s="459"/>
      <c r="H131" s="460">
        <f t="shared" si="37"/>
        <v>0</v>
      </c>
      <c r="I131" s="489"/>
      <c r="J131" s="461"/>
      <c r="K131" s="462">
        <f t="shared" si="38"/>
        <v>0</v>
      </c>
      <c r="L131" s="482">
        <f t="shared" si="39"/>
        <v>0</v>
      </c>
      <c r="M131" s="458">
        <f t="shared" si="40"/>
        <v>0</v>
      </c>
      <c r="N131" s="564"/>
      <c r="O131" s="409"/>
      <c r="P131" s="409"/>
      <c r="Q131" s="409"/>
      <c r="R131" s="409"/>
      <c r="S131" s="409"/>
    </row>
    <row r="132" spans="1:19" s="437" customFormat="1" x14ac:dyDescent="0.2">
      <c r="A132" s="552"/>
      <c r="B132" s="553"/>
      <c r="C132" s="504"/>
      <c r="D132" s="452"/>
      <c r="E132" s="463">
        <f t="shared" si="36"/>
        <v>0</v>
      </c>
      <c r="F132" s="497"/>
      <c r="G132" s="459"/>
      <c r="H132" s="460">
        <f t="shared" si="37"/>
        <v>0</v>
      </c>
      <c r="I132" s="489"/>
      <c r="J132" s="461"/>
      <c r="K132" s="462">
        <f t="shared" si="38"/>
        <v>0</v>
      </c>
      <c r="L132" s="482">
        <f t="shared" si="39"/>
        <v>0</v>
      </c>
      <c r="M132" s="458">
        <f t="shared" si="40"/>
        <v>0</v>
      </c>
      <c r="N132" s="564"/>
      <c r="O132" s="409"/>
      <c r="P132" s="409"/>
      <c r="Q132" s="409"/>
      <c r="R132" s="409"/>
      <c r="S132" s="409"/>
    </row>
    <row r="133" spans="1:19" s="437" customFormat="1" x14ac:dyDescent="0.2">
      <c r="A133" s="552"/>
      <c r="B133" s="553"/>
      <c r="C133" s="504"/>
      <c r="D133" s="452"/>
      <c r="E133" s="463">
        <f t="shared" si="36"/>
        <v>0</v>
      </c>
      <c r="F133" s="497"/>
      <c r="G133" s="459"/>
      <c r="H133" s="460">
        <f t="shared" si="37"/>
        <v>0</v>
      </c>
      <c r="I133" s="489"/>
      <c r="J133" s="461"/>
      <c r="K133" s="462">
        <f t="shared" si="38"/>
        <v>0</v>
      </c>
      <c r="L133" s="482">
        <f t="shared" si="39"/>
        <v>0</v>
      </c>
      <c r="M133" s="458">
        <f t="shared" si="40"/>
        <v>0</v>
      </c>
      <c r="N133" s="564"/>
      <c r="O133" s="409"/>
      <c r="P133" s="409"/>
      <c r="Q133" s="409"/>
      <c r="R133" s="409"/>
      <c r="S133" s="409"/>
    </row>
    <row r="134" spans="1:19" s="437" customFormat="1" x14ac:dyDescent="0.2">
      <c r="A134" s="552"/>
      <c r="B134" s="553"/>
      <c r="C134" s="504"/>
      <c r="D134" s="452"/>
      <c r="E134" s="463">
        <f t="shared" si="36"/>
        <v>0</v>
      </c>
      <c r="F134" s="497"/>
      <c r="G134" s="459"/>
      <c r="H134" s="460">
        <f t="shared" si="37"/>
        <v>0</v>
      </c>
      <c r="I134" s="489"/>
      <c r="J134" s="461"/>
      <c r="K134" s="462">
        <f t="shared" si="38"/>
        <v>0</v>
      </c>
      <c r="L134" s="482">
        <f t="shared" si="39"/>
        <v>0</v>
      </c>
      <c r="M134" s="458">
        <f t="shared" si="40"/>
        <v>0</v>
      </c>
      <c r="N134" s="564"/>
      <c r="O134" s="409"/>
      <c r="P134" s="409"/>
      <c r="Q134" s="409"/>
      <c r="R134" s="409"/>
      <c r="S134" s="409"/>
    </row>
    <row r="135" spans="1:19" s="437" customFormat="1" x14ac:dyDescent="0.2">
      <c r="A135" s="552"/>
      <c r="B135" s="553"/>
      <c r="C135" s="504"/>
      <c r="D135" s="452"/>
      <c r="E135" s="463">
        <f t="shared" si="36"/>
        <v>0</v>
      </c>
      <c r="F135" s="497"/>
      <c r="G135" s="459"/>
      <c r="H135" s="460">
        <f t="shared" si="37"/>
        <v>0</v>
      </c>
      <c r="I135" s="489"/>
      <c r="J135" s="461"/>
      <c r="K135" s="462">
        <f t="shared" si="38"/>
        <v>0</v>
      </c>
      <c r="L135" s="482">
        <f t="shared" si="39"/>
        <v>0</v>
      </c>
      <c r="M135" s="458">
        <f t="shared" si="40"/>
        <v>0</v>
      </c>
      <c r="N135" s="564"/>
      <c r="O135" s="409"/>
      <c r="P135" s="409"/>
      <c r="Q135" s="409"/>
      <c r="R135" s="409"/>
      <c r="S135" s="409"/>
    </row>
    <row r="136" spans="1:19" s="437" customFormat="1" x14ac:dyDescent="0.2">
      <c r="A136" s="552"/>
      <c r="B136" s="553"/>
      <c r="C136" s="504"/>
      <c r="D136" s="452"/>
      <c r="E136" s="463">
        <f t="shared" si="36"/>
        <v>0</v>
      </c>
      <c r="F136" s="497"/>
      <c r="G136" s="459"/>
      <c r="H136" s="460">
        <f t="shared" si="37"/>
        <v>0</v>
      </c>
      <c r="I136" s="489"/>
      <c r="J136" s="461"/>
      <c r="K136" s="462">
        <f t="shared" si="38"/>
        <v>0</v>
      </c>
      <c r="L136" s="482">
        <f t="shared" si="39"/>
        <v>0</v>
      </c>
      <c r="M136" s="458">
        <f t="shared" si="40"/>
        <v>0</v>
      </c>
      <c r="N136" s="564"/>
      <c r="O136" s="409"/>
      <c r="P136" s="409"/>
      <c r="Q136" s="409"/>
      <c r="R136" s="409"/>
      <c r="S136" s="409"/>
    </row>
    <row r="137" spans="1:19" s="437" customFormat="1" x14ac:dyDescent="0.2">
      <c r="A137" s="552"/>
      <c r="B137" s="553"/>
      <c r="C137" s="504"/>
      <c r="D137" s="452"/>
      <c r="E137" s="463">
        <f t="shared" si="36"/>
        <v>0</v>
      </c>
      <c r="F137" s="497"/>
      <c r="G137" s="459"/>
      <c r="H137" s="460">
        <f t="shared" si="37"/>
        <v>0</v>
      </c>
      <c r="I137" s="489"/>
      <c r="J137" s="461"/>
      <c r="K137" s="462">
        <f t="shared" si="38"/>
        <v>0</v>
      </c>
      <c r="L137" s="482">
        <f t="shared" si="39"/>
        <v>0</v>
      </c>
      <c r="M137" s="458">
        <f t="shared" si="40"/>
        <v>0</v>
      </c>
      <c r="N137" s="564"/>
      <c r="O137" s="409"/>
      <c r="P137" s="409"/>
      <c r="Q137" s="409"/>
      <c r="R137" s="409"/>
      <c r="S137" s="409"/>
    </row>
    <row r="138" spans="1:19" s="437" customFormat="1" x14ac:dyDescent="0.2">
      <c r="A138" s="815" t="s">
        <v>196</v>
      </c>
      <c r="B138" s="816"/>
      <c r="C138" s="503">
        <f>SUM(C139:C158)</f>
        <v>0</v>
      </c>
      <c r="D138" s="446"/>
      <c r="E138" s="446">
        <f>SUM(E139:E158)</f>
        <v>0</v>
      </c>
      <c r="F138" s="495">
        <f>SUM(F139:F158)</f>
        <v>0</v>
      </c>
      <c r="G138" s="447"/>
      <c r="H138" s="448">
        <f>SUM(H139:H158)</f>
        <v>0</v>
      </c>
      <c r="I138" s="487">
        <f>SUM(I139:I158)</f>
        <v>0</v>
      </c>
      <c r="J138" s="449"/>
      <c r="K138" s="450">
        <f>SUM(K139:K158)</f>
        <v>0</v>
      </c>
      <c r="L138" s="481">
        <f>C138+F138+I138</f>
        <v>0</v>
      </c>
      <c r="M138" s="451">
        <f>E138+H138+K138</f>
        <v>0</v>
      </c>
      <c r="N138" s="565"/>
      <c r="O138" s="409"/>
      <c r="P138" s="409"/>
      <c r="Q138" s="409"/>
      <c r="R138" s="409"/>
      <c r="S138" s="409"/>
    </row>
    <row r="139" spans="1:19" s="437" customFormat="1" x14ac:dyDescent="0.2">
      <c r="A139" s="554"/>
      <c r="B139" s="553"/>
      <c r="C139" s="504"/>
      <c r="D139" s="452"/>
      <c r="E139" s="463">
        <f>C139*D139</f>
        <v>0</v>
      </c>
      <c r="F139" s="497"/>
      <c r="G139" s="459"/>
      <c r="H139" s="460">
        <f>F139*G139</f>
        <v>0</v>
      </c>
      <c r="I139" s="489"/>
      <c r="J139" s="461"/>
      <c r="K139" s="462">
        <f>I139*J139</f>
        <v>0</v>
      </c>
      <c r="L139" s="482">
        <f t="shared" ref="L139" si="41">C139+F139+I139</f>
        <v>0</v>
      </c>
      <c r="M139" s="458">
        <f t="shared" ref="M139" si="42">E139+H139+K139</f>
        <v>0</v>
      </c>
      <c r="N139" s="564"/>
      <c r="O139" s="409"/>
      <c r="P139" s="409"/>
      <c r="Q139" s="409"/>
      <c r="R139" s="409"/>
      <c r="S139" s="409"/>
    </row>
    <row r="140" spans="1:19" s="437" customFormat="1" x14ac:dyDescent="0.2">
      <c r="A140" s="554"/>
      <c r="B140" s="553"/>
      <c r="C140" s="504"/>
      <c r="D140" s="452"/>
      <c r="E140" s="463">
        <f t="shared" ref="E140:E158" si="43">C140*D140</f>
        <v>0</v>
      </c>
      <c r="F140" s="497"/>
      <c r="G140" s="459"/>
      <c r="H140" s="460">
        <f t="shared" ref="H140:H158" si="44">F140*G140</f>
        <v>0</v>
      </c>
      <c r="I140" s="489"/>
      <c r="J140" s="461"/>
      <c r="K140" s="462">
        <f t="shared" ref="K140:K158" si="45">I140*J140</f>
        <v>0</v>
      </c>
      <c r="L140" s="482">
        <f t="shared" ref="L140:L158" si="46">C140+F140+I140</f>
        <v>0</v>
      </c>
      <c r="M140" s="458">
        <f t="shared" ref="M140:M158" si="47">E140+H140+K140</f>
        <v>0</v>
      </c>
      <c r="N140" s="564"/>
      <c r="O140" s="409"/>
      <c r="P140" s="409"/>
      <c r="Q140" s="409"/>
      <c r="R140" s="409"/>
      <c r="S140" s="409"/>
    </row>
    <row r="141" spans="1:19" s="437" customFormat="1" x14ac:dyDescent="0.2">
      <c r="A141" s="554"/>
      <c r="B141" s="553"/>
      <c r="C141" s="504"/>
      <c r="D141" s="452"/>
      <c r="E141" s="463">
        <f t="shared" si="43"/>
        <v>0</v>
      </c>
      <c r="F141" s="497"/>
      <c r="G141" s="459"/>
      <c r="H141" s="460">
        <f t="shared" si="44"/>
        <v>0</v>
      </c>
      <c r="I141" s="489"/>
      <c r="J141" s="461"/>
      <c r="K141" s="462">
        <f t="shared" si="45"/>
        <v>0</v>
      </c>
      <c r="L141" s="482">
        <f t="shared" si="46"/>
        <v>0</v>
      </c>
      <c r="M141" s="458">
        <f t="shared" si="47"/>
        <v>0</v>
      </c>
      <c r="N141" s="564"/>
      <c r="O141" s="409"/>
      <c r="P141" s="409"/>
      <c r="Q141" s="409"/>
      <c r="R141" s="409"/>
      <c r="S141" s="409"/>
    </row>
    <row r="142" spans="1:19" s="437" customFormat="1" x14ac:dyDescent="0.2">
      <c r="A142" s="554"/>
      <c r="B142" s="553"/>
      <c r="C142" s="504"/>
      <c r="D142" s="452"/>
      <c r="E142" s="463">
        <f t="shared" si="43"/>
        <v>0</v>
      </c>
      <c r="F142" s="497"/>
      <c r="G142" s="459"/>
      <c r="H142" s="460">
        <f t="shared" si="44"/>
        <v>0</v>
      </c>
      <c r="I142" s="489"/>
      <c r="J142" s="461"/>
      <c r="K142" s="462">
        <f t="shared" si="45"/>
        <v>0</v>
      </c>
      <c r="L142" s="482">
        <f t="shared" si="46"/>
        <v>0</v>
      </c>
      <c r="M142" s="458">
        <f t="shared" si="47"/>
        <v>0</v>
      </c>
      <c r="N142" s="564"/>
      <c r="O142" s="409"/>
      <c r="P142" s="409"/>
      <c r="Q142" s="409"/>
      <c r="R142" s="409"/>
      <c r="S142" s="409"/>
    </row>
    <row r="143" spans="1:19" s="437" customFormat="1" x14ac:dyDescent="0.2">
      <c r="A143" s="554"/>
      <c r="B143" s="553"/>
      <c r="C143" s="504"/>
      <c r="D143" s="452"/>
      <c r="E143" s="463">
        <f t="shared" si="43"/>
        <v>0</v>
      </c>
      <c r="F143" s="497"/>
      <c r="G143" s="459"/>
      <c r="H143" s="460">
        <f t="shared" si="44"/>
        <v>0</v>
      </c>
      <c r="I143" s="489"/>
      <c r="J143" s="461"/>
      <c r="K143" s="462">
        <f t="shared" si="45"/>
        <v>0</v>
      </c>
      <c r="L143" s="482">
        <f t="shared" si="46"/>
        <v>0</v>
      </c>
      <c r="M143" s="458">
        <f t="shared" si="47"/>
        <v>0</v>
      </c>
      <c r="N143" s="564"/>
      <c r="O143" s="409"/>
      <c r="P143" s="409"/>
      <c r="Q143" s="409"/>
      <c r="R143" s="409"/>
      <c r="S143" s="409"/>
    </row>
    <row r="144" spans="1:19" s="437" customFormat="1" x14ac:dyDescent="0.2">
      <c r="A144" s="554"/>
      <c r="B144" s="553"/>
      <c r="C144" s="504"/>
      <c r="D144" s="452"/>
      <c r="E144" s="463">
        <f t="shared" si="43"/>
        <v>0</v>
      </c>
      <c r="F144" s="497"/>
      <c r="G144" s="459"/>
      <c r="H144" s="460">
        <f t="shared" si="44"/>
        <v>0</v>
      </c>
      <c r="I144" s="489"/>
      <c r="J144" s="461"/>
      <c r="K144" s="462">
        <f t="shared" si="45"/>
        <v>0</v>
      </c>
      <c r="L144" s="482">
        <f t="shared" si="46"/>
        <v>0</v>
      </c>
      <c r="M144" s="458">
        <f t="shared" si="47"/>
        <v>0</v>
      </c>
      <c r="N144" s="564"/>
      <c r="O144" s="409"/>
      <c r="P144" s="409"/>
      <c r="Q144" s="409"/>
      <c r="R144" s="409"/>
      <c r="S144" s="409"/>
    </row>
    <row r="145" spans="1:19" s="437" customFormat="1" x14ac:dyDescent="0.2">
      <c r="A145" s="554"/>
      <c r="B145" s="553"/>
      <c r="C145" s="504"/>
      <c r="D145" s="452"/>
      <c r="E145" s="463">
        <f t="shared" si="43"/>
        <v>0</v>
      </c>
      <c r="F145" s="497"/>
      <c r="G145" s="459"/>
      <c r="H145" s="460">
        <f t="shared" si="44"/>
        <v>0</v>
      </c>
      <c r="I145" s="489"/>
      <c r="J145" s="461"/>
      <c r="K145" s="462">
        <f t="shared" si="45"/>
        <v>0</v>
      </c>
      <c r="L145" s="482">
        <f t="shared" si="46"/>
        <v>0</v>
      </c>
      <c r="M145" s="458">
        <f t="shared" si="47"/>
        <v>0</v>
      </c>
      <c r="N145" s="564"/>
      <c r="O145" s="409"/>
      <c r="P145" s="409"/>
      <c r="Q145" s="409"/>
      <c r="R145" s="409"/>
      <c r="S145" s="409"/>
    </row>
    <row r="146" spans="1:19" s="437" customFormat="1" x14ac:dyDescent="0.2">
      <c r="A146" s="554"/>
      <c r="B146" s="553"/>
      <c r="C146" s="504"/>
      <c r="D146" s="452"/>
      <c r="E146" s="463">
        <f t="shared" si="43"/>
        <v>0</v>
      </c>
      <c r="F146" s="497"/>
      <c r="G146" s="459"/>
      <c r="H146" s="460">
        <f t="shared" si="44"/>
        <v>0</v>
      </c>
      <c r="I146" s="489"/>
      <c r="J146" s="461"/>
      <c r="K146" s="462">
        <f t="shared" si="45"/>
        <v>0</v>
      </c>
      <c r="L146" s="482">
        <f t="shared" si="46"/>
        <v>0</v>
      </c>
      <c r="M146" s="458">
        <f t="shared" si="47"/>
        <v>0</v>
      </c>
      <c r="N146" s="564"/>
      <c r="O146" s="409"/>
      <c r="P146" s="409"/>
      <c r="Q146" s="409"/>
      <c r="R146" s="409"/>
      <c r="S146" s="409"/>
    </row>
    <row r="147" spans="1:19" s="437" customFormat="1" x14ac:dyDescent="0.2">
      <c r="A147" s="554"/>
      <c r="B147" s="553"/>
      <c r="C147" s="504"/>
      <c r="D147" s="452"/>
      <c r="E147" s="463">
        <f t="shared" si="43"/>
        <v>0</v>
      </c>
      <c r="F147" s="497"/>
      <c r="G147" s="459"/>
      <c r="H147" s="460">
        <f t="shared" si="44"/>
        <v>0</v>
      </c>
      <c r="I147" s="489"/>
      <c r="J147" s="461"/>
      <c r="K147" s="462">
        <f t="shared" si="45"/>
        <v>0</v>
      </c>
      <c r="L147" s="482">
        <f t="shared" si="46"/>
        <v>0</v>
      </c>
      <c r="M147" s="458">
        <f t="shared" si="47"/>
        <v>0</v>
      </c>
      <c r="N147" s="564"/>
      <c r="O147" s="409"/>
      <c r="P147" s="409"/>
      <c r="Q147" s="409"/>
      <c r="R147" s="409"/>
      <c r="S147" s="409"/>
    </row>
    <row r="148" spans="1:19" s="437" customFormat="1" x14ac:dyDescent="0.2">
      <c r="A148" s="554"/>
      <c r="B148" s="553"/>
      <c r="C148" s="504"/>
      <c r="D148" s="452"/>
      <c r="E148" s="463">
        <f t="shared" si="43"/>
        <v>0</v>
      </c>
      <c r="F148" s="497"/>
      <c r="G148" s="459"/>
      <c r="H148" s="460">
        <f t="shared" si="44"/>
        <v>0</v>
      </c>
      <c r="I148" s="489"/>
      <c r="J148" s="461"/>
      <c r="K148" s="462">
        <f t="shared" si="45"/>
        <v>0</v>
      </c>
      <c r="L148" s="482">
        <f t="shared" si="46"/>
        <v>0</v>
      </c>
      <c r="M148" s="458">
        <f t="shared" si="47"/>
        <v>0</v>
      </c>
      <c r="N148" s="564"/>
      <c r="O148" s="409"/>
      <c r="P148" s="409"/>
      <c r="Q148" s="409"/>
      <c r="R148" s="409"/>
      <c r="S148" s="409"/>
    </row>
    <row r="149" spans="1:19" s="437" customFormat="1" x14ac:dyDescent="0.2">
      <c r="A149" s="554"/>
      <c r="B149" s="553"/>
      <c r="C149" s="504"/>
      <c r="D149" s="452"/>
      <c r="E149" s="463">
        <f t="shared" si="43"/>
        <v>0</v>
      </c>
      <c r="F149" s="497"/>
      <c r="G149" s="459"/>
      <c r="H149" s="460">
        <f t="shared" si="44"/>
        <v>0</v>
      </c>
      <c r="I149" s="489"/>
      <c r="J149" s="461"/>
      <c r="K149" s="462">
        <f t="shared" si="45"/>
        <v>0</v>
      </c>
      <c r="L149" s="482">
        <f t="shared" si="46"/>
        <v>0</v>
      </c>
      <c r="M149" s="458">
        <f t="shared" si="47"/>
        <v>0</v>
      </c>
      <c r="N149" s="564"/>
      <c r="O149" s="409"/>
      <c r="P149" s="409"/>
      <c r="Q149" s="409"/>
      <c r="R149" s="409"/>
      <c r="S149" s="409"/>
    </row>
    <row r="150" spans="1:19" s="437" customFormat="1" x14ac:dyDescent="0.2">
      <c r="A150" s="554"/>
      <c r="B150" s="553"/>
      <c r="C150" s="504"/>
      <c r="D150" s="452"/>
      <c r="E150" s="463">
        <f t="shared" si="43"/>
        <v>0</v>
      </c>
      <c r="F150" s="497"/>
      <c r="G150" s="459"/>
      <c r="H150" s="460">
        <f t="shared" si="44"/>
        <v>0</v>
      </c>
      <c r="I150" s="489"/>
      <c r="J150" s="461"/>
      <c r="K150" s="462">
        <f t="shared" si="45"/>
        <v>0</v>
      </c>
      <c r="L150" s="482">
        <f t="shared" si="46"/>
        <v>0</v>
      </c>
      <c r="M150" s="458">
        <f t="shared" si="47"/>
        <v>0</v>
      </c>
      <c r="N150" s="564"/>
      <c r="O150" s="409"/>
      <c r="P150" s="409"/>
      <c r="Q150" s="409"/>
      <c r="R150" s="409"/>
      <c r="S150" s="409"/>
    </row>
    <row r="151" spans="1:19" s="437" customFormat="1" x14ac:dyDescent="0.2">
      <c r="A151" s="554"/>
      <c r="B151" s="553"/>
      <c r="C151" s="504"/>
      <c r="D151" s="452"/>
      <c r="E151" s="463">
        <f t="shared" si="43"/>
        <v>0</v>
      </c>
      <c r="F151" s="497"/>
      <c r="G151" s="459"/>
      <c r="H151" s="460">
        <f t="shared" si="44"/>
        <v>0</v>
      </c>
      <c r="I151" s="489"/>
      <c r="J151" s="461"/>
      <c r="K151" s="462">
        <f t="shared" si="45"/>
        <v>0</v>
      </c>
      <c r="L151" s="482">
        <f t="shared" si="46"/>
        <v>0</v>
      </c>
      <c r="M151" s="458">
        <f t="shared" si="47"/>
        <v>0</v>
      </c>
      <c r="N151" s="564"/>
      <c r="O151" s="409"/>
      <c r="P151" s="409"/>
      <c r="Q151" s="409"/>
      <c r="R151" s="409"/>
      <c r="S151" s="409"/>
    </row>
    <row r="152" spans="1:19" s="437" customFormat="1" x14ac:dyDescent="0.2">
      <c r="A152" s="554"/>
      <c r="B152" s="553"/>
      <c r="C152" s="504"/>
      <c r="D152" s="452"/>
      <c r="E152" s="463">
        <f t="shared" si="43"/>
        <v>0</v>
      </c>
      <c r="F152" s="497"/>
      <c r="G152" s="459"/>
      <c r="H152" s="460">
        <f t="shared" si="44"/>
        <v>0</v>
      </c>
      <c r="I152" s="489"/>
      <c r="J152" s="461"/>
      <c r="K152" s="462">
        <f t="shared" si="45"/>
        <v>0</v>
      </c>
      <c r="L152" s="482">
        <f t="shared" si="46"/>
        <v>0</v>
      </c>
      <c r="M152" s="458">
        <f t="shared" si="47"/>
        <v>0</v>
      </c>
      <c r="N152" s="564"/>
      <c r="O152" s="409"/>
      <c r="P152" s="409"/>
      <c r="Q152" s="409"/>
      <c r="R152" s="409"/>
      <c r="S152" s="409"/>
    </row>
    <row r="153" spans="1:19" s="437" customFormat="1" x14ac:dyDescent="0.2">
      <c r="A153" s="554"/>
      <c r="B153" s="553"/>
      <c r="C153" s="504"/>
      <c r="D153" s="452"/>
      <c r="E153" s="463">
        <f t="shared" si="43"/>
        <v>0</v>
      </c>
      <c r="F153" s="497"/>
      <c r="G153" s="459"/>
      <c r="H153" s="460">
        <f t="shared" si="44"/>
        <v>0</v>
      </c>
      <c r="I153" s="489"/>
      <c r="J153" s="461"/>
      <c r="K153" s="462">
        <f t="shared" si="45"/>
        <v>0</v>
      </c>
      <c r="L153" s="482">
        <f t="shared" si="46"/>
        <v>0</v>
      </c>
      <c r="M153" s="458">
        <f t="shared" si="47"/>
        <v>0</v>
      </c>
      <c r="N153" s="564"/>
      <c r="O153" s="409"/>
      <c r="P153" s="409"/>
      <c r="Q153" s="409"/>
      <c r="R153" s="409"/>
      <c r="S153" s="409"/>
    </row>
    <row r="154" spans="1:19" s="437" customFormat="1" x14ac:dyDescent="0.2">
      <c r="A154" s="554"/>
      <c r="B154" s="553"/>
      <c r="C154" s="504"/>
      <c r="D154" s="452"/>
      <c r="E154" s="463">
        <f t="shared" si="43"/>
        <v>0</v>
      </c>
      <c r="F154" s="497"/>
      <c r="G154" s="459"/>
      <c r="H154" s="460">
        <f t="shared" si="44"/>
        <v>0</v>
      </c>
      <c r="I154" s="489"/>
      <c r="J154" s="461"/>
      <c r="K154" s="462">
        <f t="shared" si="45"/>
        <v>0</v>
      </c>
      <c r="L154" s="482">
        <f t="shared" si="46"/>
        <v>0</v>
      </c>
      <c r="M154" s="458">
        <f t="shared" si="47"/>
        <v>0</v>
      </c>
      <c r="N154" s="564"/>
      <c r="O154" s="409"/>
      <c r="P154" s="409"/>
      <c r="Q154" s="409"/>
      <c r="R154" s="409"/>
      <c r="S154" s="409"/>
    </row>
    <row r="155" spans="1:19" s="437" customFormat="1" x14ac:dyDescent="0.2">
      <c r="A155" s="554"/>
      <c r="B155" s="553"/>
      <c r="C155" s="504"/>
      <c r="D155" s="452"/>
      <c r="E155" s="463">
        <f t="shared" si="43"/>
        <v>0</v>
      </c>
      <c r="F155" s="497"/>
      <c r="G155" s="459"/>
      <c r="H155" s="460">
        <f t="shared" si="44"/>
        <v>0</v>
      </c>
      <c r="I155" s="489"/>
      <c r="J155" s="461"/>
      <c r="K155" s="462">
        <f t="shared" si="45"/>
        <v>0</v>
      </c>
      <c r="L155" s="482">
        <f t="shared" si="46"/>
        <v>0</v>
      </c>
      <c r="M155" s="458">
        <f t="shared" si="47"/>
        <v>0</v>
      </c>
      <c r="N155" s="564"/>
      <c r="O155" s="409"/>
      <c r="P155" s="409"/>
      <c r="Q155" s="409"/>
      <c r="R155" s="409"/>
      <c r="S155" s="409"/>
    </row>
    <row r="156" spans="1:19" s="437" customFormat="1" x14ac:dyDescent="0.2">
      <c r="A156" s="554"/>
      <c r="B156" s="553"/>
      <c r="C156" s="504"/>
      <c r="D156" s="452"/>
      <c r="E156" s="463">
        <f t="shared" si="43"/>
        <v>0</v>
      </c>
      <c r="F156" s="497"/>
      <c r="G156" s="459"/>
      <c r="H156" s="460">
        <f t="shared" si="44"/>
        <v>0</v>
      </c>
      <c r="I156" s="489"/>
      <c r="J156" s="461"/>
      <c r="K156" s="462">
        <f t="shared" si="45"/>
        <v>0</v>
      </c>
      <c r="L156" s="482">
        <f t="shared" si="46"/>
        <v>0</v>
      </c>
      <c r="M156" s="458">
        <f t="shared" si="47"/>
        <v>0</v>
      </c>
      <c r="N156" s="564"/>
      <c r="O156" s="409"/>
      <c r="P156" s="409"/>
      <c r="Q156" s="409"/>
      <c r="R156" s="409"/>
      <c r="S156" s="409"/>
    </row>
    <row r="157" spans="1:19" s="437" customFormat="1" x14ac:dyDescent="0.2">
      <c r="A157" s="554"/>
      <c r="B157" s="553"/>
      <c r="C157" s="504"/>
      <c r="D157" s="452"/>
      <c r="E157" s="463">
        <f t="shared" si="43"/>
        <v>0</v>
      </c>
      <c r="F157" s="497"/>
      <c r="G157" s="459"/>
      <c r="H157" s="460">
        <f t="shared" si="44"/>
        <v>0</v>
      </c>
      <c r="I157" s="489"/>
      <c r="J157" s="461"/>
      <c r="K157" s="462">
        <f t="shared" si="45"/>
        <v>0</v>
      </c>
      <c r="L157" s="482">
        <f t="shared" si="46"/>
        <v>0</v>
      </c>
      <c r="M157" s="458">
        <f t="shared" si="47"/>
        <v>0</v>
      </c>
      <c r="N157" s="564"/>
      <c r="O157" s="409"/>
      <c r="P157" s="409"/>
      <c r="Q157" s="409"/>
      <c r="R157" s="409"/>
      <c r="S157" s="409"/>
    </row>
    <row r="158" spans="1:19" s="437" customFormat="1" x14ac:dyDescent="0.2">
      <c r="A158" s="554"/>
      <c r="B158" s="553"/>
      <c r="C158" s="504"/>
      <c r="D158" s="452"/>
      <c r="E158" s="463">
        <f t="shared" si="43"/>
        <v>0</v>
      </c>
      <c r="F158" s="497"/>
      <c r="G158" s="459"/>
      <c r="H158" s="460">
        <f t="shared" si="44"/>
        <v>0</v>
      </c>
      <c r="I158" s="489"/>
      <c r="J158" s="461"/>
      <c r="K158" s="462">
        <f t="shared" si="45"/>
        <v>0</v>
      </c>
      <c r="L158" s="482">
        <f t="shared" si="46"/>
        <v>0</v>
      </c>
      <c r="M158" s="458">
        <f t="shared" si="47"/>
        <v>0</v>
      </c>
      <c r="N158" s="564"/>
      <c r="O158" s="409"/>
      <c r="P158" s="409"/>
      <c r="Q158" s="409"/>
      <c r="R158" s="409"/>
      <c r="S158" s="409"/>
    </row>
    <row r="159" spans="1:19" s="437" customFormat="1" x14ac:dyDescent="0.2">
      <c r="A159" s="815" t="s">
        <v>199</v>
      </c>
      <c r="B159" s="816"/>
      <c r="C159" s="503">
        <f>SUM(C160:C179)</f>
        <v>0</v>
      </c>
      <c r="D159" s="446"/>
      <c r="E159" s="446">
        <f>SUM(E160:E179)</f>
        <v>0</v>
      </c>
      <c r="F159" s="495">
        <f>SUM(F160:F179)</f>
        <v>0</v>
      </c>
      <c r="G159" s="447"/>
      <c r="H159" s="448">
        <f>SUM(H160:H179)</f>
        <v>0</v>
      </c>
      <c r="I159" s="487">
        <f>SUM(I160:I179)</f>
        <v>0</v>
      </c>
      <c r="J159" s="449"/>
      <c r="K159" s="450">
        <f>SUM(K160:K179)</f>
        <v>0</v>
      </c>
      <c r="L159" s="481">
        <f>C159+F159+I159</f>
        <v>0</v>
      </c>
      <c r="M159" s="451">
        <f>E159+H159+K159</f>
        <v>0</v>
      </c>
      <c r="N159" s="565"/>
      <c r="O159" s="409"/>
      <c r="P159" s="409"/>
      <c r="Q159" s="409"/>
      <c r="R159" s="409"/>
      <c r="S159" s="409"/>
    </row>
    <row r="160" spans="1:19" s="437" customFormat="1" x14ac:dyDescent="0.2">
      <c r="A160" s="555"/>
      <c r="B160" s="553"/>
      <c r="C160" s="504"/>
      <c r="D160" s="452"/>
      <c r="E160" s="463">
        <f>C160*D160</f>
        <v>0</v>
      </c>
      <c r="F160" s="497"/>
      <c r="G160" s="459"/>
      <c r="H160" s="460">
        <f>F160*G160</f>
        <v>0</v>
      </c>
      <c r="I160" s="489"/>
      <c r="J160" s="461"/>
      <c r="K160" s="462">
        <f>I160*J160</f>
        <v>0</v>
      </c>
      <c r="L160" s="482">
        <f t="shared" ref="L160" si="48">C160+F160+I160</f>
        <v>0</v>
      </c>
      <c r="M160" s="458">
        <f t="shared" ref="M160" si="49">E160+H160+K160</f>
        <v>0</v>
      </c>
      <c r="N160" s="564"/>
      <c r="O160" s="409"/>
      <c r="P160" s="409"/>
      <c r="Q160" s="409"/>
      <c r="R160" s="409"/>
      <c r="S160" s="409"/>
    </row>
    <row r="161" spans="1:19" s="437" customFormat="1" x14ac:dyDescent="0.2">
      <c r="A161" s="555"/>
      <c r="B161" s="553"/>
      <c r="C161" s="504"/>
      <c r="D161" s="452"/>
      <c r="E161" s="463">
        <f t="shared" ref="E161:E179" si="50">C161*D161</f>
        <v>0</v>
      </c>
      <c r="F161" s="497"/>
      <c r="G161" s="459"/>
      <c r="H161" s="460">
        <f t="shared" ref="H161:H179" si="51">F161*G161</f>
        <v>0</v>
      </c>
      <c r="I161" s="489"/>
      <c r="J161" s="461"/>
      <c r="K161" s="462">
        <f t="shared" ref="K161:K179" si="52">I161*J161</f>
        <v>0</v>
      </c>
      <c r="L161" s="482">
        <f t="shared" ref="L161:L179" si="53">C161+F161+I161</f>
        <v>0</v>
      </c>
      <c r="M161" s="458">
        <f t="shared" ref="M161:M179" si="54">E161+H161+K161</f>
        <v>0</v>
      </c>
      <c r="N161" s="564"/>
      <c r="O161" s="409"/>
      <c r="P161" s="409"/>
      <c r="Q161" s="409"/>
      <c r="R161" s="409"/>
      <c r="S161" s="409"/>
    </row>
    <row r="162" spans="1:19" s="437" customFormat="1" x14ac:dyDescent="0.2">
      <c r="A162" s="555"/>
      <c r="B162" s="553"/>
      <c r="C162" s="504"/>
      <c r="D162" s="452"/>
      <c r="E162" s="463">
        <f t="shared" si="50"/>
        <v>0</v>
      </c>
      <c r="F162" s="497"/>
      <c r="G162" s="459"/>
      <c r="H162" s="460">
        <f t="shared" si="51"/>
        <v>0</v>
      </c>
      <c r="I162" s="489"/>
      <c r="J162" s="461"/>
      <c r="K162" s="462">
        <f t="shared" si="52"/>
        <v>0</v>
      </c>
      <c r="L162" s="482">
        <f t="shared" si="53"/>
        <v>0</v>
      </c>
      <c r="M162" s="458">
        <f t="shared" si="54"/>
        <v>0</v>
      </c>
      <c r="N162" s="564"/>
      <c r="O162" s="409"/>
      <c r="P162" s="409"/>
      <c r="Q162" s="409"/>
      <c r="R162" s="409"/>
      <c r="S162" s="409"/>
    </row>
    <row r="163" spans="1:19" s="437" customFormat="1" x14ac:dyDescent="0.2">
      <c r="A163" s="555"/>
      <c r="B163" s="553"/>
      <c r="C163" s="504"/>
      <c r="D163" s="452"/>
      <c r="E163" s="463">
        <f t="shared" si="50"/>
        <v>0</v>
      </c>
      <c r="F163" s="497"/>
      <c r="G163" s="459"/>
      <c r="H163" s="460">
        <f t="shared" si="51"/>
        <v>0</v>
      </c>
      <c r="I163" s="489"/>
      <c r="J163" s="461"/>
      <c r="K163" s="462">
        <f t="shared" si="52"/>
        <v>0</v>
      </c>
      <c r="L163" s="482">
        <f t="shared" si="53"/>
        <v>0</v>
      </c>
      <c r="M163" s="458">
        <f t="shared" si="54"/>
        <v>0</v>
      </c>
      <c r="N163" s="564"/>
      <c r="O163" s="409"/>
      <c r="P163" s="409"/>
      <c r="Q163" s="409"/>
      <c r="R163" s="409"/>
      <c r="S163" s="409"/>
    </row>
    <row r="164" spans="1:19" s="437" customFormat="1" x14ac:dyDescent="0.2">
      <c r="A164" s="555"/>
      <c r="B164" s="553"/>
      <c r="C164" s="504"/>
      <c r="D164" s="452"/>
      <c r="E164" s="463">
        <f t="shared" si="50"/>
        <v>0</v>
      </c>
      <c r="F164" s="497"/>
      <c r="G164" s="459"/>
      <c r="H164" s="460">
        <f t="shared" si="51"/>
        <v>0</v>
      </c>
      <c r="I164" s="489"/>
      <c r="J164" s="461"/>
      <c r="K164" s="462">
        <f t="shared" si="52"/>
        <v>0</v>
      </c>
      <c r="L164" s="482">
        <f t="shared" si="53"/>
        <v>0</v>
      </c>
      <c r="M164" s="458">
        <f t="shared" si="54"/>
        <v>0</v>
      </c>
      <c r="N164" s="564"/>
      <c r="O164" s="409"/>
      <c r="P164" s="409"/>
      <c r="Q164" s="409"/>
      <c r="R164" s="409"/>
      <c r="S164" s="409"/>
    </row>
    <row r="165" spans="1:19" s="437" customFormat="1" x14ac:dyDescent="0.2">
      <c r="A165" s="555"/>
      <c r="B165" s="553"/>
      <c r="C165" s="504"/>
      <c r="D165" s="452"/>
      <c r="E165" s="463">
        <f t="shared" si="50"/>
        <v>0</v>
      </c>
      <c r="F165" s="497"/>
      <c r="G165" s="459"/>
      <c r="H165" s="460">
        <f t="shared" si="51"/>
        <v>0</v>
      </c>
      <c r="I165" s="489"/>
      <c r="J165" s="461"/>
      <c r="K165" s="462">
        <f t="shared" si="52"/>
        <v>0</v>
      </c>
      <c r="L165" s="482">
        <f t="shared" si="53"/>
        <v>0</v>
      </c>
      <c r="M165" s="458">
        <f t="shared" si="54"/>
        <v>0</v>
      </c>
      <c r="N165" s="564"/>
      <c r="O165" s="409"/>
      <c r="P165" s="409"/>
      <c r="Q165" s="409"/>
      <c r="R165" s="409"/>
      <c r="S165" s="409"/>
    </row>
    <row r="166" spans="1:19" s="437" customFormat="1" x14ac:dyDescent="0.2">
      <c r="A166" s="555"/>
      <c r="B166" s="553"/>
      <c r="C166" s="504"/>
      <c r="D166" s="452"/>
      <c r="E166" s="463">
        <f t="shared" si="50"/>
        <v>0</v>
      </c>
      <c r="F166" s="497"/>
      <c r="G166" s="459"/>
      <c r="H166" s="460">
        <f t="shared" si="51"/>
        <v>0</v>
      </c>
      <c r="I166" s="489"/>
      <c r="J166" s="461"/>
      <c r="K166" s="462">
        <f t="shared" si="52"/>
        <v>0</v>
      </c>
      <c r="L166" s="482">
        <f t="shared" si="53"/>
        <v>0</v>
      </c>
      <c r="M166" s="458">
        <f t="shared" si="54"/>
        <v>0</v>
      </c>
      <c r="N166" s="564"/>
      <c r="O166" s="409"/>
      <c r="P166" s="409"/>
      <c r="Q166" s="409"/>
      <c r="R166" s="409"/>
      <c r="S166" s="409"/>
    </row>
    <row r="167" spans="1:19" s="437" customFormat="1" x14ac:dyDescent="0.2">
      <c r="A167" s="555"/>
      <c r="B167" s="553"/>
      <c r="C167" s="504"/>
      <c r="D167" s="452"/>
      <c r="E167" s="463">
        <f t="shared" ref="E167" si="55">C167*D167</f>
        <v>0</v>
      </c>
      <c r="F167" s="497"/>
      <c r="G167" s="459"/>
      <c r="H167" s="460">
        <f t="shared" ref="H167" si="56">F167*G167</f>
        <v>0</v>
      </c>
      <c r="I167" s="489"/>
      <c r="J167" s="461"/>
      <c r="K167" s="462">
        <f t="shared" ref="K167" si="57">I167*J167</f>
        <v>0</v>
      </c>
      <c r="L167" s="482">
        <f t="shared" ref="L167" si="58">C167+F167+I167</f>
        <v>0</v>
      </c>
      <c r="M167" s="458">
        <f t="shared" ref="M167" si="59">E167+H167+K167</f>
        <v>0</v>
      </c>
      <c r="N167" s="564"/>
      <c r="O167" s="409"/>
      <c r="P167" s="409"/>
      <c r="Q167" s="409"/>
      <c r="R167" s="409"/>
      <c r="S167" s="409"/>
    </row>
    <row r="168" spans="1:19" s="437" customFormat="1" x14ac:dyDescent="0.2">
      <c r="A168" s="555"/>
      <c r="B168" s="553"/>
      <c r="C168" s="504"/>
      <c r="D168" s="452"/>
      <c r="E168" s="463">
        <f t="shared" si="50"/>
        <v>0</v>
      </c>
      <c r="F168" s="497"/>
      <c r="G168" s="459"/>
      <c r="H168" s="460">
        <f t="shared" si="51"/>
        <v>0</v>
      </c>
      <c r="I168" s="489"/>
      <c r="J168" s="461"/>
      <c r="K168" s="462">
        <f t="shared" si="52"/>
        <v>0</v>
      </c>
      <c r="L168" s="482">
        <f t="shared" si="53"/>
        <v>0</v>
      </c>
      <c r="M168" s="458">
        <f t="shared" si="54"/>
        <v>0</v>
      </c>
      <c r="N168" s="564"/>
      <c r="O168" s="409"/>
      <c r="P168" s="409"/>
      <c r="Q168" s="409"/>
      <c r="R168" s="409"/>
      <c r="S168" s="409"/>
    </row>
    <row r="169" spans="1:19" s="437" customFormat="1" x14ac:dyDescent="0.2">
      <c r="A169" s="555"/>
      <c r="B169" s="553"/>
      <c r="C169" s="504"/>
      <c r="D169" s="452"/>
      <c r="E169" s="463">
        <f t="shared" si="50"/>
        <v>0</v>
      </c>
      <c r="F169" s="497"/>
      <c r="G169" s="459"/>
      <c r="H169" s="460">
        <f t="shared" si="51"/>
        <v>0</v>
      </c>
      <c r="I169" s="489"/>
      <c r="J169" s="461"/>
      <c r="K169" s="462">
        <f t="shared" si="52"/>
        <v>0</v>
      </c>
      <c r="L169" s="482">
        <f t="shared" si="53"/>
        <v>0</v>
      </c>
      <c r="M169" s="458">
        <f t="shared" si="54"/>
        <v>0</v>
      </c>
      <c r="N169" s="564"/>
      <c r="O169" s="409"/>
      <c r="P169" s="409"/>
      <c r="Q169" s="409"/>
      <c r="R169" s="409"/>
      <c r="S169" s="409"/>
    </row>
    <row r="170" spans="1:19" s="437" customFormat="1" x14ac:dyDescent="0.2">
      <c r="A170" s="555"/>
      <c r="B170" s="553"/>
      <c r="C170" s="504"/>
      <c r="D170" s="452"/>
      <c r="E170" s="463">
        <f t="shared" si="50"/>
        <v>0</v>
      </c>
      <c r="F170" s="497"/>
      <c r="G170" s="459"/>
      <c r="H170" s="460">
        <f t="shared" si="51"/>
        <v>0</v>
      </c>
      <c r="I170" s="489"/>
      <c r="J170" s="461"/>
      <c r="K170" s="462">
        <f t="shared" si="52"/>
        <v>0</v>
      </c>
      <c r="L170" s="482">
        <f t="shared" si="53"/>
        <v>0</v>
      </c>
      <c r="M170" s="458">
        <f t="shared" si="54"/>
        <v>0</v>
      </c>
      <c r="N170" s="564"/>
      <c r="O170" s="409"/>
      <c r="P170" s="409"/>
      <c r="Q170" s="409"/>
      <c r="R170" s="409"/>
      <c r="S170" s="409"/>
    </row>
    <row r="171" spans="1:19" s="437" customFormat="1" x14ac:dyDescent="0.2">
      <c r="A171" s="555"/>
      <c r="B171" s="553"/>
      <c r="C171" s="504"/>
      <c r="D171" s="452"/>
      <c r="E171" s="463">
        <f t="shared" si="50"/>
        <v>0</v>
      </c>
      <c r="F171" s="497"/>
      <c r="G171" s="459"/>
      <c r="H171" s="460">
        <f t="shared" si="51"/>
        <v>0</v>
      </c>
      <c r="I171" s="489"/>
      <c r="J171" s="461"/>
      <c r="K171" s="462">
        <f t="shared" si="52"/>
        <v>0</v>
      </c>
      <c r="L171" s="482">
        <f t="shared" si="53"/>
        <v>0</v>
      </c>
      <c r="M171" s="458">
        <f t="shared" si="54"/>
        <v>0</v>
      </c>
      <c r="N171" s="564"/>
      <c r="O171" s="409"/>
      <c r="P171" s="409"/>
      <c r="Q171" s="409"/>
      <c r="R171" s="409"/>
      <c r="S171" s="409"/>
    </row>
    <row r="172" spans="1:19" s="437" customFormat="1" x14ac:dyDescent="0.2">
      <c r="A172" s="555"/>
      <c r="B172" s="553"/>
      <c r="C172" s="504"/>
      <c r="D172" s="452"/>
      <c r="E172" s="463">
        <f t="shared" si="50"/>
        <v>0</v>
      </c>
      <c r="F172" s="497"/>
      <c r="G172" s="459"/>
      <c r="H172" s="460">
        <f t="shared" si="51"/>
        <v>0</v>
      </c>
      <c r="I172" s="489"/>
      <c r="J172" s="461"/>
      <c r="K172" s="462">
        <f t="shared" si="52"/>
        <v>0</v>
      </c>
      <c r="L172" s="482">
        <f t="shared" si="53"/>
        <v>0</v>
      </c>
      <c r="M172" s="458">
        <f t="shared" si="54"/>
        <v>0</v>
      </c>
      <c r="N172" s="564"/>
      <c r="O172" s="409"/>
      <c r="P172" s="409"/>
      <c r="Q172" s="409"/>
      <c r="R172" s="409"/>
      <c r="S172" s="409"/>
    </row>
    <row r="173" spans="1:19" s="437" customFormat="1" x14ac:dyDescent="0.2">
      <c r="A173" s="555"/>
      <c r="B173" s="553"/>
      <c r="C173" s="504"/>
      <c r="D173" s="452"/>
      <c r="E173" s="463">
        <f t="shared" si="50"/>
        <v>0</v>
      </c>
      <c r="F173" s="497"/>
      <c r="G173" s="459"/>
      <c r="H173" s="460">
        <f t="shared" si="51"/>
        <v>0</v>
      </c>
      <c r="I173" s="489"/>
      <c r="J173" s="461"/>
      <c r="K173" s="462">
        <f t="shared" si="52"/>
        <v>0</v>
      </c>
      <c r="L173" s="482">
        <f t="shared" si="53"/>
        <v>0</v>
      </c>
      <c r="M173" s="458">
        <f t="shared" si="54"/>
        <v>0</v>
      </c>
      <c r="N173" s="564"/>
      <c r="O173" s="409"/>
      <c r="P173" s="409"/>
      <c r="Q173" s="409"/>
      <c r="R173" s="409"/>
      <c r="S173" s="409"/>
    </row>
    <row r="174" spans="1:19" s="437" customFormat="1" x14ac:dyDescent="0.2">
      <c r="A174" s="555"/>
      <c r="B174" s="553"/>
      <c r="C174" s="504"/>
      <c r="D174" s="452"/>
      <c r="E174" s="463">
        <f t="shared" si="50"/>
        <v>0</v>
      </c>
      <c r="F174" s="497"/>
      <c r="G174" s="459"/>
      <c r="H174" s="460">
        <f t="shared" si="51"/>
        <v>0</v>
      </c>
      <c r="I174" s="489"/>
      <c r="J174" s="461"/>
      <c r="K174" s="462">
        <f t="shared" si="52"/>
        <v>0</v>
      </c>
      <c r="L174" s="482">
        <f t="shared" si="53"/>
        <v>0</v>
      </c>
      <c r="M174" s="458">
        <f t="shared" si="54"/>
        <v>0</v>
      </c>
      <c r="N174" s="564"/>
      <c r="O174" s="409"/>
      <c r="P174" s="409"/>
      <c r="Q174" s="409"/>
      <c r="R174" s="409"/>
      <c r="S174" s="409"/>
    </row>
    <row r="175" spans="1:19" s="437" customFormat="1" x14ac:dyDescent="0.2">
      <c r="A175" s="555"/>
      <c r="B175" s="553"/>
      <c r="C175" s="504"/>
      <c r="D175" s="452"/>
      <c r="E175" s="463">
        <f t="shared" si="50"/>
        <v>0</v>
      </c>
      <c r="F175" s="497"/>
      <c r="G175" s="459"/>
      <c r="H175" s="460">
        <f t="shared" si="51"/>
        <v>0</v>
      </c>
      <c r="I175" s="489"/>
      <c r="J175" s="461"/>
      <c r="K175" s="462">
        <f t="shared" si="52"/>
        <v>0</v>
      </c>
      <c r="L175" s="482">
        <f t="shared" si="53"/>
        <v>0</v>
      </c>
      <c r="M175" s="458">
        <f t="shared" si="54"/>
        <v>0</v>
      </c>
      <c r="N175" s="564"/>
      <c r="O175" s="409"/>
      <c r="P175" s="409"/>
      <c r="Q175" s="409"/>
      <c r="R175" s="409"/>
      <c r="S175" s="409"/>
    </row>
    <row r="176" spans="1:19" s="437" customFormat="1" x14ac:dyDescent="0.2">
      <c r="A176" s="555"/>
      <c r="B176" s="553"/>
      <c r="C176" s="504"/>
      <c r="D176" s="452"/>
      <c r="E176" s="463">
        <f t="shared" si="50"/>
        <v>0</v>
      </c>
      <c r="F176" s="497"/>
      <c r="G176" s="459"/>
      <c r="H176" s="460">
        <f t="shared" si="51"/>
        <v>0</v>
      </c>
      <c r="I176" s="489"/>
      <c r="J176" s="461"/>
      <c r="K176" s="462">
        <f t="shared" si="52"/>
        <v>0</v>
      </c>
      <c r="L176" s="482">
        <f t="shared" si="53"/>
        <v>0</v>
      </c>
      <c r="M176" s="458">
        <f t="shared" si="54"/>
        <v>0</v>
      </c>
      <c r="N176" s="564"/>
      <c r="O176" s="409"/>
      <c r="P176" s="409"/>
      <c r="Q176" s="409"/>
      <c r="R176" s="409"/>
      <c r="S176" s="409"/>
    </row>
    <row r="177" spans="1:19" s="437" customFormat="1" x14ac:dyDescent="0.2">
      <c r="A177" s="555"/>
      <c r="B177" s="553"/>
      <c r="C177" s="504"/>
      <c r="D177" s="452"/>
      <c r="E177" s="463">
        <f t="shared" si="50"/>
        <v>0</v>
      </c>
      <c r="F177" s="497"/>
      <c r="G177" s="459"/>
      <c r="H177" s="460">
        <f t="shared" si="51"/>
        <v>0</v>
      </c>
      <c r="I177" s="489"/>
      <c r="J177" s="461"/>
      <c r="K177" s="462">
        <f t="shared" si="52"/>
        <v>0</v>
      </c>
      <c r="L177" s="482">
        <f t="shared" si="53"/>
        <v>0</v>
      </c>
      <c r="M177" s="458">
        <f t="shared" si="54"/>
        <v>0</v>
      </c>
      <c r="N177" s="564"/>
      <c r="O177" s="409"/>
      <c r="P177" s="409"/>
      <c r="Q177" s="409"/>
      <c r="R177" s="409"/>
      <c r="S177" s="409"/>
    </row>
    <row r="178" spans="1:19" s="437" customFormat="1" x14ac:dyDescent="0.2">
      <c r="A178" s="555"/>
      <c r="B178" s="553"/>
      <c r="C178" s="504"/>
      <c r="D178" s="452"/>
      <c r="E178" s="463">
        <f t="shared" si="50"/>
        <v>0</v>
      </c>
      <c r="F178" s="497"/>
      <c r="G178" s="459"/>
      <c r="H178" s="460">
        <f t="shared" si="51"/>
        <v>0</v>
      </c>
      <c r="I178" s="489"/>
      <c r="J178" s="461"/>
      <c r="K178" s="462">
        <f t="shared" si="52"/>
        <v>0</v>
      </c>
      <c r="L178" s="482">
        <f t="shared" si="53"/>
        <v>0</v>
      </c>
      <c r="M178" s="458">
        <f t="shared" si="54"/>
        <v>0</v>
      </c>
      <c r="N178" s="564"/>
      <c r="O178" s="409"/>
      <c r="P178" s="409"/>
      <c r="Q178" s="409"/>
      <c r="R178" s="409"/>
      <c r="S178" s="409"/>
    </row>
    <row r="179" spans="1:19" s="437" customFormat="1" ht="13.5" thickBot="1" x14ac:dyDescent="0.25">
      <c r="A179" s="556"/>
      <c r="B179" s="557"/>
      <c r="C179" s="505"/>
      <c r="D179" s="464"/>
      <c r="E179" s="463">
        <f t="shared" si="50"/>
        <v>0</v>
      </c>
      <c r="F179" s="498"/>
      <c r="G179" s="465"/>
      <c r="H179" s="466">
        <f t="shared" si="51"/>
        <v>0</v>
      </c>
      <c r="I179" s="490"/>
      <c r="J179" s="467"/>
      <c r="K179" s="468">
        <f t="shared" si="52"/>
        <v>0</v>
      </c>
      <c r="L179" s="482">
        <f t="shared" si="53"/>
        <v>0</v>
      </c>
      <c r="M179" s="458">
        <f t="shared" si="54"/>
        <v>0</v>
      </c>
      <c r="N179" s="566"/>
      <c r="O179" s="409"/>
      <c r="P179" s="409"/>
      <c r="Q179" s="409"/>
      <c r="R179" s="409"/>
      <c r="S179" s="409"/>
    </row>
    <row r="180" spans="1:19" s="428" customFormat="1" ht="13.5" thickBot="1" x14ac:dyDescent="0.25">
      <c r="A180" s="841" t="s">
        <v>117</v>
      </c>
      <c r="B180" s="842"/>
      <c r="C180" s="506">
        <f>C12+C33+C54+C75+C96+C117+C138+C159</f>
        <v>0</v>
      </c>
      <c r="D180" s="469"/>
      <c r="E180" s="470">
        <f>E12+E33+E54+E75+E96+E117+E138+E159</f>
        <v>0</v>
      </c>
      <c r="F180" s="499">
        <f>F12+F33+F54+F75+F96+F117+F138+F159</f>
        <v>0</v>
      </c>
      <c r="G180" s="469"/>
      <c r="H180" s="471">
        <f>H12+H33+H54+H75+H96+H117+H138+H159</f>
        <v>0</v>
      </c>
      <c r="I180" s="491">
        <f>I12+I33+I54+I75+I96+I117+I138+I159</f>
        <v>0</v>
      </c>
      <c r="J180" s="469"/>
      <c r="K180" s="472">
        <f>K12+K33+K54+K75+K96+K117+K138+K159</f>
        <v>0</v>
      </c>
      <c r="L180" s="483">
        <f>I180+F180+C180</f>
        <v>0</v>
      </c>
      <c r="M180" s="473">
        <f>K180+H180+E180</f>
        <v>0</v>
      </c>
      <c r="N180" s="474"/>
      <c r="O180" s="403"/>
      <c r="P180" s="403"/>
      <c r="Q180" s="403"/>
      <c r="R180" s="403"/>
      <c r="S180" s="403"/>
    </row>
    <row r="182" spans="1:19" ht="14.25" customHeight="1" thickBot="1" x14ac:dyDescent="0.25">
      <c r="A182" s="835" t="s">
        <v>215</v>
      </c>
      <c r="B182" s="835"/>
      <c r="C182" s="835"/>
      <c r="D182" s="835"/>
      <c r="E182" s="475"/>
      <c r="F182" s="476"/>
    </row>
    <row r="183" spans="1:19" ht="157.5" customHeight="1" thickBot="1" x14ac:dyDescent="0.25">
      <c r="A183" s="836"/>
      <c r="B183" s="837"/>
      <c r="C183" s="837"/>
      <c r="D183" s="837"/>
      <c r="E183" s="837"/>
      <c r="F183" s="837"/>
      <c r="G183" s="837"/>
      <c r="H183" s="837"/>
      <c r="I183" s="837"/>
      <c r="J183" s="837"/>
      <c r="K183" s="837"/>
      <c r="L183" s="837"/>
      <c r="M183" s="837"/>
      <c r="N183" s="838"/>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 ref="A54:B54"/>
    <mergeCell ref="L1:N1"/>
    <mergeCell ref="A2:N2"/>
    <mergeCell ref="A3:N4"/>
    <mergeCell ref="A6:A7"/>
    <mergeCell ref="B6:B7"/>
    <mergeCell ref="C6:E6"/>
    <mergeCell ref="F6:H6"/>
    <mergeCell ref="I6:K6"/>
    <mergeCell ref="L6:L7"/>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6"/>
  <sheetViews>
    <sheetView showGridLines="0" zoomScale="90" zoomScaleNormal="90" workbookViewId="0">
      <selection activeCell="F4" sqref="F4"/>
    </sheetView>
  </sheetViews>
  <sheetFormatPr defaultColWidth="9.140625" defaultRowHeight="12.75" x14ac:dyDescent="0.2"/>
  <cols>
    <col min="1" max="1" width="8.7109375" style="1" customWidth="1"/>
    <col min="2" max="3" width="9.140625" style="1"/>
    <col min="4" max="6" width="22.85546875" style="1" customWidth="1"/>
    <col min="7" max="8" width="11.42578125" style="1" customWidth="1"/>
    <col min="9" max="9" width="29.7109375" style="1" customWidth="1"/>
    <col min="10" max="10" width="1.85546875" style="523" customWidth="1"/>
    <col min="11" max="16384" width="9.140625" style="1"/>
  </cols>
  <sheetData>
    <row r="1" spans="1:14" s="3" customFormat="1" ht="27.75" customHeight="1" x14ac:dyDescent="0.2">
      <c r="A1" s="894" t="s">
        <v>171</v>
      </c>
      <c r="B1" s="894"/>
      <c r="C1" s="894"/>
      <c r="D1" s="894"/>
      <c r="E1" s="514" t="s">
        <v>151</v>
      </c>
      <c r="F1" s="895">
        <f>'Instructions and Summary'!B4</f>
        <v>0</v>
      </c>
      <c r="G1" s="895"/>
      <c r="H1" s="895"/>
      <c r="I1" s="521" t="str">
        <f>'Instructions and Summary'!G1</f>
        <v>03/6/20   V 6.19</v>
      </c>
      <c r="J1" s="523"/>
    </row>
    <row r="2" spans="1:14" s="9" customFormat="1" ht="18.75" thickBot="1" x14ac:dyDescent="0.25">
      <c r="A2" s="715" t="s">
        <v>93</v>
      </c>
      <c r="B2" s="715"/>
      <c r="C2" s="715"/>
      <c r="D2" s="715"/>
      <c r="E2" s="715"/>
      <c r="F2" s="715"/>
      <c r="G2" s="715"/>
      <c r="H2" s="715"/>
      <c r="I2" s="715"/>
      <c r="J2" s="524"/>
    </row>
    <row r="3" spans="1:14" s="29" customFormat="1" ht="15" customHeight="1" x14ac:dyDescent="0.2">
      <c r="A3" s="857" t="s">
        <v>227</v>
      </c>
      <c r="B3" s="858"/>
      <c r="C3" s="859"/>
      <c r="D3" s="76" t="s">
        <v>272</v>
      </c>
      <c r="E3" s="77" t="s">
        <v>273</v>
      </c>
      <c r="F3" s="78" t="s">
        <v>274</v>
      </c>
      <c r="G3" s="866" t="s">
        <v>149</v>
      </c>
      <c r="H3" s="867"/>
      <c r="I3" s="8"/>
      <c r="J3" s="525"/>
      <c r="K3" s="379"/>
      <c r="L3" s="379"/>
      <c r="M3" s="379"/>
      <c r="N3" s="379"/>
    </row>
    <row r="4" spans="1:14" s="29" customFormat="1" ht="14.25" customHeight="1" x14ac:dyDescent="0.25">
      <c r="A4" s="860"/>
      <c r="B4" s="861"/>
      <c r="C4" s="862"/>
      <c r="D4" s="224">
        <v>0</v>
      </c>
      <c r="E4" s="225">
        <v>0</v>
      </c>
      <c r="F4" s="226">
        <v>0</v>
      </c>
      <c r="G4" s="868"/>
      <c r="H4" s="869"/>
      <c r="I4" s="8"/>
      <c r="J4" s="525"/>
      <c r="K4" s="379"/>
      <c r="L4" s="379"/>
      <c r="M4" s="379"/>
      <c r="N4" s="379"/>
    </row>
    <row r="5" spans="1:14" s="397" customFormat="1" ht="14.25" customHeight="1" x14ac:dyDescent="0.25">
      <c r="A5" s="860"/>
      <c r="B5" s="861"/>
      <c r="C5" s="862"/>
      <c r="D5" s="224">
        <v>0</v>
      </c>
      <c r="E5" s="225">
        <v>0</v>
      </c>
      <c r="F5" s="226">
        <v>0</v>
      </c>
      <c r="G5" s="511"/>
      <c r="H5" s="512"/>
      <c r="I5" s="8"/>
      <c r="J5" s="525"/>
    </row>
    <row r="6" spans="1:14" s="526" customFormat="1" ht="14.25" customHeight="1" x14ac:dyDescent="0.25">
      <c r="A6" s="860"/>
      <c r="B6" s="861"/>
      <c r="C6" s="862"/>
      <c r="D6" s="224">
        <v>0</v>
      </c>
      <c r="E6" s="225">
        <v>0</v>
      </c>
      <c r="F6" s="226">
        <v>0</v>
      </c>
      <c r="G6" s="511"/>
      <c r="H6" s="512"/>
      <c r="I6" s="8"/>
      <c r="J6" s="525"/>
    </row>
    <row r="7" spans="1:14" s="526" customFormat="1" ht="14.25" customHeight="1" x14ac:dyDescent="0.25">
      <c r="A7" s="860"/>
      <c r="B7" s="861"/>
      <c r="C7" s="862"/>
      <c r="D7" s="224">
        <v>0</v>
      </c>
      <c r="E7" s="225">
        <v>0</v>
      </c>
      <c r="F7" s="226">
        <v>0</v>
      </c>
      <c r="G7" s="511"/>
      <c r="H7" s="512"/>
      <c r="I7" s="8"/>
      <c r="J7" s="525"/>
    </row>
    <row r="8" spans="1:14" s="397" customFormat="1" ht="14.25" customHeight="1" x14ac:dyDescent="0.25">
      <c r="A8" s="860"/>
      <c r="B8" s="861"/>
      <c r="C8" s="862"/>
      <c r="D8" s="224">
        <v>0</v>
      </c>
      <c r="E8" s="225">
        <v>0</v>
      </c>
      <c r="F8" s="226">
        <v>0</v>
      </c>
      <c r="G8" s="511"/>
      <c r="H8" s="512"/>
      <c r="I8" s="8"/>
      <c r="J8" s="525"/>
    </row>
    <row r="9" spans="1:14" s="397" customFormat="1" ht="14.25" customHeight="1" x14ac:dyDescent="0.25">
      <c r="A9" s="860"/>
      <c r="B9" s="861"/>
      <c r="C9" s="862"/>
      <c r="D9" s="224">
        <v>0</v>
      </c>
      <c r="E9" s="225">
        <v>0</v>
      </c>
      <c r="F9" s="226">
        <v>0</v>
      </c>
      <c r="G9" s="511"/>
      <c r="H9" s="512"/>
      <c r="I9" s="8"/>
      <c r="J9" s="525"/>
    </row>
    <row r="10" spans="1:14" s="29" customFormat="1" ht="14.25" customHeight="1" thickBot="1" x14ac:dyDescent="0.3">
      <c r="A10" s="863" t="s">
        <v>102</v>
      </c>
      <c r="B10" s="864"/>
      <c r="C10" s="865"/>
      <c r="D10" s="229">
        <v>0</v>
      </c>
      <c r="E10" s="230">
        <v>0</v>
      </c>
      <c r="F10" s="231">
        <v>0</v>
      </c>
      <c r="G10" s="870">
        <f>SUM(D10:F10)</f>
        <v>0</v>
      </c>
      <c r="H10" s="871"/>
      <c r="I10" s="8"/>
      <c r="J10" s="525"/>
      <c r="K10" s="379"/>
      <c r="L10" s="379"/>
      <c r="M10" s="379"/>
      <c r="N10" s="379"/>
    </row>
    <row r="11" spans="1:14" s="522" customFormat="1" ht="14.25" customHeight="1" x14ac:dyDescent="0.2">
      <c r="A11" s="899" t="str">
        <f>IF(A15=A17,"One box should be checked in the fringe rate agreement section.","")</f>
        <v>One box should be checked in the fringe rate agreement section.</v>
      </c>
      <c r="B11" s="899"/>
      <c r="C11" s="899"/>
      <c r="D11" s="899"/>
      <c r="E11" s="899"/>
      <c r="F11" s="899"/>
      <c r="G11" s="899"/>
      <c r="H11" s="899"/>
      <c r="I11" s="899"/>
      <c r="J11" s="525"/>
    </row>
    <row r="12" spans="1:14" s="3" customFormat="1" ht="13.5" thickBot="1" x14ac:dyDescent="0.25">
      <c r="A12" s="900"/>
      <c r="B12" s="900"/>
      <c r="C12" s="900"/>
      <c r="D12" s="900"/>
      <c r="E12" s="900"/>
      <c r="F12" s="900"/>
      <c r="G12" s="900"/>
      <c r="H12" s="900"/>
      <c r="I12" s="900"/>
      <c r="J12" s="523"/>
    </row>
    <row r="13" spans="1:14" s="3" customFormat="1" ht="23.25" customHeight="1" x14ac:dyDescent="0.2">
      <c r="A13" s="890" t="s">
        <v>179</v>
      </c>
      <c r="B13" s="891"/>
      <c r="C13" s="891"/>
      <c r="D13" s="891"/>
      <c r="E13" s="891"/>
      <c r="F13" s="891"/>
      <c r="G13" s="891"/>
      <c r="H13" s="891"/>
      <c r="I13" s="892"/>
      <c r="J13" s="523"/>
    </row>
    <row r="14" spans="1:14" s="3" customFormat="1" ht="45.75" customHeight="1" thickBot="1" x14ac:dyDescent="0.25">
      <c r="A14" s="877" t="s">
        <v>184</v>
      </c>
      <c r="B14" s="878"/>
      <c r="C14" s="878"/>
      <c r="D14" s="878"/>
      <c r="E14" s="878"/>
      <c r="F14" s="878"/>
      <c r="G14" s="878"/>
      <c r="H14" s="878"/>
      <c r="I14" s="879"/>
      <c r="J14" s="523"/>
    </row>
    <row r="15" spans="1:14" s="3" customFormat="1" ht="30.75" customHeight="1" thickBot="1" x14ac:dyDescent="0.3">
      <c r="A15" s="393"/>
      <c r="B15" s="874" t="s">
        <v>182</v>
      </c>
      <c r="C15" s="875"/>
      <c r="D15" s="875"/>
      <c r="E15" s="875"/>
      <c r="F15" s="875"/>
      <c r="G15" s="875"/>
      <c r="H15" s="875"/>
      <c r="I15" s="876"/>
      <c r="J15" s="523"/>
    </row>
    <row r="16" spans="1:14" s="3" customFormat="1" ht="19.5" customHeight="1" thickBot="1" x14ac:dyDescent="0.3">
      <c r="A16" s="183"/>
      <c r="B16" s="855"/>
      <c r="C16" s="855"/>
      <c r="D16" s="855"/>
      <c r="E16" s="855"/>
      <c r="F16" s="855"/>
      <c r="G16" s="855"/>
      <c r="H16" s="855"/>
      <c r="I16" s="856"/>
      <c r="J16" s="523"/>
      <c r="K16" s="893"/>
      <c r="L16" s="893"/>
      <c r="M16" s="893"/>
    </row>
    <row r="17" spans="1:13" s="3" customFormat="1" ht="18.75" thickBot="1" x14ac:dyDescent="0.25">
      <c r="A17" s="398"/>
      <c r="B17" s="872" t="s">
        <v>183</v>
      </c>
      <c r="C17" s="872"/>
      <c r="D17" s="872"/>
      <c r="E17" s="872"/>
      <c r="F17" s="872"/>
      <c r="G17" s="872"/>
      <c r="H17" s="872"/>
      <c r="I17" s="873"/>
      <c r="J17" s="523"/>
      <c r="K17" s="893"/>
      <c r="L17" s="893"/>
      <c r="M17" s="893"/>
    </row>
    <row r="18" spans="1:13" s="3" customFormat="1" ht="73.5" customHeight="1" thickBot="1" x14ac:dyDescent="0.25">
      <c r="A18" s="56"/>
      <c r="B18" s="896" t="s">
        <v>239</v>
      </c>
      <c r="C18" s="897"/>
      <c r="D18" s="897"/>
      <c r="E18" s="897"/>
      <c r="F18" s="897"/>
      <c r="G18" s="897"/>
      <c r="H18" s="897"/>
      <c r="I18" s="898"/>
      <c r="J18" s="399" t="s">
        <v>200</v>
      </c>
      <c r="K18" s="893"/>
      <c r="L18" s="893"/>
      <c r="M18" s="893"/>
    </row>
    <row r="19" spans="1:13" s="3" customFormat="1" ht="13.5" thickBot="1" x14ac:dyDescent="0.25">
      <c r="J19" s="523"/>
    </row>
    <row r="20" spans="1:13" s="3" customFormat="1" x14ac:dyDescent="0.2">
      <c r="A20" s="880" t="s">
        <v>205</v>
      </c>
      <c r="B20" s="881"/>
      <c r="C20" s="881"/>
      <c r="D20" s="881"/>
      <c r="E20" s="881"/>
      <c r="F20" s="881"/>
      <c r="G20" s="881"/>
      <c r="H20" s="881"/>
      <c r="I20" s="882"/>
      <c r="J20" s="523"/>
    </row>
    <row r="21" spans="1:13" s="3" customFormat="1" ht="15.75" customHeight="1" x14ac:dyDescent="0.2">
      <c r="A21" s="883"/>
      <c r="B21" s="884"/>
      <c r="C21" s="884"/>
      <c r="D21" s="884"/>
      <c r="E21" s="884"/>
      <c r="F21" s="884"/>
      <c r="G21" s="884"/>
      <c r="H21" s="884"/>
      <c r="I21" s="885"/>
      <c r="J21" s="523"/>
    </row>
    <row r="22" spans="1:13" s="3" customFormat="1" ht="50.25" customHeight="1" thickBot="1" x14ac:dyDescent="0.25">
      <c r="A22" s="886"/>
      <c r="B22" s="887"/>
      <c r="C22" s="887"/>
      <c r="D22" s="887"/>
      <c r="E22" s="887"/>
      <c r="F22" s="887"/>
      <c r="G22" s="887"/>
      <c r="H22" s="887"/>
      <c r="I22" s="888"/>
      <c r="J22" s="523"/>
    </row>
    <row r="23" spans="1:13" s="3" customFormat="1" ht="15.75" customHeight="1" x14ac:dyDescent="0.2">
      <c r="A23" s="179"/>
      <c r="B23" s="179"/>
      <c r="C23" s="179"/>
      <c r="D23" s="179"/>
      <c r="E23" s="179"/>
      <c r="F23" s="179"/>
      <c r="G23" s="179"/>
      <c r="J23" s="523"/>
    </row>
    <row r="24" spans="1:13" s="3" customFormat="1" ht="15.75" customHeight="1" thickBot="1" x14ac:dyDescent="0.25">
      <c r="A24" s="889" t="s">
        <v>208</v>
      </c>
      <c r="B24" s="889"/>
      <c r="C24" s="889"/>
      <c r="D24" s="889"/>
      <c r="E24" s="889"/>
      <c r="F24" s="179"/>
      <c r="G24" s="179"/>
      <c r="J24" s="523"/>
    </row>
    <row r="25" spans="1:13" s="3" customFormat="1" ht="242.25" customHeight="1" thickBot="1" x14ac:dyDescent="0.25">
      <c r="A25" s="852"/>
      <c r="B25" s="853"/>
      <c r="C25" s="853"/>
      <c r="D25" s="853"/>
      <c r="E25" s="853"/>
      <c r="F25" s="853"/>
      <c r="G25" s="853"/>
      <c r="H25" s="853"/>
      <c r="I25" s="854"/>
      <c r="J25" s="523"/>
    </row>
    <row r="26" spans="1:13" s="3" customFormat="1" x14ac:dyDescent="0.2">
      <c r="J26" s="523"/>
    </row>
    <row r="27" spans="1:13" s="3" customFormat="1" x14ac:dyDescent="0.2">
      <c r="J27" s="523"/>
    </row>
    <row r="28" spans="1:13" s="3" customFormat="1" x14ac:dyDescent="0.2">
      <c r="J28" s="523"/>
    </row>
    <row r="29" spans="1:13" s="3" customFormat="1" x14ac:dyDescent="0.2">
      <c r="J29" s="523"/>
    </row>
    <row r="30" spans="1:13" s="3" customFormat="1" x14ac:dyDescent="0.2">
      <c r="J30" s="523"/>
    </row>
    <row r="31" spans="1:13" s="3" customFormat="1" x14ac:dyDescent="0.2">
      <c r="J31" s="523"/>
    </row>
    <row r="32" spans="1:13" s="3" customFormat="1" x14ac:dyDescent="0.2">
      <c r="J32" s="523"/>
    </row>
    <row r="33" spans="10:10" s="3" customFormat="1" x14ac:dyDescent="0.2">
      <c r="J33" s="523"/>
    </row>
    <row r="34" spans="10:10" s="3" customFormat="1" x14ac:dyDescent="0.2">
      <c r="J34" s="523"/>
    </row>
    <row r="35" spans="10:10" s="3" customFormat="1" x14ac:dyDescent="0.2">
      <c r="J35" s="523"/>
    </row>
    <row r="36" spans="10:10" s="3" customFormat="1" x14ac:dyDescent="0.2">
      <c r="J36" s="523"/>
    </row>
    <row r="37" spans="10:10" s="3" customFormat="1" x14ac:dyDescent="0.2">
      <c r="J37" s="523"/>
    </row>
    <row r="38" spans="10:10" s="3" customFormat="1" x14ac:dyDescent="0.2">
      <c r="J38" s="523"/>
    </row>
    <row r="39" spans="10:10" s="3" customFormat="1" x14ac:dyDescent="0.2">
      <c r="J39" s="523"/>
    </row>
    <row r="40" spans="10:10" s="3" customFormat="1" x14ac:dyDescent="0.2">
      <c r="J40" s="523"/>
    </row>
    <row r="41" spans="10:10" s="3" customFormat="1" x14ac:dyDescent="0.2">
      <c r="J41" s="523"/>
    </row>
    <row r="42" spans="10:10" s="3" customFormat="1" x14ac:dyDescent="0.2">
      <c r="J42" s="523"/>
    </row>
    <row r="43" spans="10:10" s="3" customFormat="1" x14ac:dyDescent="0.2">
      <c r="J43" s="523"/>
    </row>
    <row r="44" spans="10:10" s="3" customFormat="1" x14ac:dyDescent="0.2">
      <c r="J44" s="523"/>
    </row>
    <row r="45" spans="10:10" s="3" customFormat="1" x14ac:dyDescent="0.2">
      <c r="J45" s="523"/>
    </row>
    <row r="46" spans="10:10" s="3" customFormat="1" x14ac:dyDescent="0.2">
      <c r="J46" s="523"/>
    </row>
    <row r="47" spans="10:10" s="3" customFormat="1" x14ac:dyDescent="0.2">
      <c r="J47" s="523"/>
    </row>
    <row r="48" spans="10:10" s="3" customFormat="1" x14ac:dyDescent="0.2">
      <c r="J48" s="523"/>
    </row>
    <row r="49" spans="10:10" s="3" customFormat="1" x14ac:dyDescent="0.2">
      <c r="J49" s="523"/>
    </row>
    <row r="50" spans="10:10" s="3" customFormat="1" x14ac:dyDescent="0.2">
      <c r="J50" s="523"/>
    </row>
    <row r="51" spans="10:10" s="3" customFormat="1" x14ac:dyDescent="0.2">
      <c r="J51" s="523"/>
    </row>
    <row r="52" spans="10:10" s="3" customFormat="1" x14ac:dyDescent="0.2">
      <c r="J52" s="523"/>
    </row>
    <row r="53" spans="10:10" s="3" customFormat="1" x14ac:dyDescent="0.2">
      <c r="J53" s="523"/>
    </row>
    <row r="54" spans="10:10" s="3" customFormat="1" x14ac:dyDescent="0.2">
      <c r="J54" s="523"/>
    </row>
    <row r="55" spans="10:10" s="3" customFormat="1" x14ac:dyDescent="0.2">
      <c r="J55" s="523"/>
    </row>
    <row r="56" spans="10:10" s="3" customFormat="1" x14ac:dyDescent="0.2">
      <c r="J56" s="523"/>
    </row>
    <row r="57" spans="10:10" s="3" customFormat="1" x14ac:dyDescent="0.2">
      <c r="J57" s="523"/>
    </row>
    <row r="58" spans="10:10" s="3" customFormat="1" x14ac:dyDescent="0.2">
      <c r="J58" s="523"/>
    </row>
    <row r="59" spans="10:10" s="3" customFormat="1" x14ac:dyDescent="0.2">
      <c r="J59" s="523"/>
    </row>
    <row r="60" spans="10:10" s="3" customFormat="1" x14ac:dyDescent="0.2">
      <c r="J60" s="523"/>
    </row>
    <row r="61" spans="10:10" s="3" customFormat="1" x14ac:dyDescent="0.2">
      <c r="J61" s="523"/>
    </row>
    <row r="62" spans="10:10" s="3" customFormat="1" x14ac:dyDescent="0.2">
      <c r="J62" s="523"/>
    </row>
    <row r="63" spans="10:10" s="3" customFormat="1" x14ac:dyDescent="0.2">
      <c r="J63" s="523"/>
    </row>
    <row r="64" spans="10:10" s="3" customFormat="1" x14ac:dyDescent="0.2">
      <c r="J64" s="523"/>
    </row>
    <row r="65" spans="10:10" s="3" customFormat="1" x14ac:dyDescent="0.2">
      <c r="J65" s="523"/>
    </row>
    <row r="66" spans="10:10" s="3" customFormat="1" x14ac:dyDescent="0.2">
      <c r="J66" s="523"/>
    </row>
    <row r="67" spans="10:10" s="3" customFormat="1" x14ac:dyDescent="0.2">
      <c r="J67" s="523"/>
    </row>
    <row r="68" spans="10:10" s="3" customFormat="1" x14ac:dyDescent="0.2">
      <c r="J68" s="523"/>
    </row>
    <row r="69" spans="10:10" s="3" customFormat="1" x14ac:dyDescent="0.2">
      <c r="J69" s="523"/>
    </row>
    <row r="70" spans="10:10" s="3" customFormat="1" x14ac:dyDescent="0.2">
      <c r="J70" s="523"/>
    </row>
    <row r="71" spans="10:10" s="3" customFormat="1" x14ac:dyDescent="0.2">
      <c r="J71" s="523"/>
    </row>
    <row r="72" spans="10:10" s="3" customFormat="1" x14ac:dyDescent="0.2">
      <c r="J72" s="523"/>
    </row>
    <row r="73" spans="10:10" s="3" customFormat="1" x14ac:dyDescent="0.2">
      <c r="J73" s="523"/>
    </row>
    <row r="74" spans="10:10" s="3" customFormat="1" x14ac:dyDescent="0.2">
      <c r="J74" s="523"/>
    </row>
    <row r="75" spans="10:10" s="3" customFormat="1" x14ac:dyDescent="0.2">
      <c r="J75" s="523"/>
    </row>
    <row r="76" spans="10:10" s="3" customFormat="1" x14ac:dyDescent="0.2">
      <c r="J76" s="523"/>
    </row>
    <row r="77" spans="10:10" s="3" customFormat="1" x14ac:dyDescent="0.2">
      <c r="J77" s="523"/>
    </row>
    <row r="78" spans="10:10" s="3" customFormat="1" x14ac:dyDescent="0.2">
      <c r="J78" s="523"/>
    </row>
    <row r="79" spans="10:10" s="3" customFormat="1" x14ac:dyDescent="0.2">
      <c r="J79" s="523"/>
    </row>
    <row r="80" spans="10:10" s="3" customFormat="1" x14ac:dyDescent="0.2">
      <c r="J80" s="523"/>
    </row>
    <row r="81" spans="10:10" s="3" customFormat="1" x14ac:dyDescent="0.2">
      <c r="J81" s="523"/>
    </row>
    <row r="82" spans="10:10" s="3" customFormat="1" x14ac:dyDescent="0.2">
      <c r="J82" s="523"/>
    </row>
    <row r="83" spans="10:10" s="3" customFormat="1" x14ac:dyDescent="0.2">
      <c r="J83" s="523"/>
    </row>
    <row r="84" spans="10:10" s="3" customFormat="1" x14ac:dyDescent="0.2">
      <c r="J84" s="523"/>
    </row>
    <row r="85" spans="10:10" s="3" customFormat="1" x14ac:dyDescent="0.2">
      <c r="J85" s="523"/>
    </row>
    <row r="86" spans="10:10" s="3" customFormat="1" x14ac:dyDescent="0.2">
      <c r="J86" s="523"/>
    </row>
  </sheetData>
  <sheetProtection password="CC72" sheet="1" objects="1" scenarios="1" selectLockedCells="1"/>
  <customSheetViews>
    <customSheetView guid="{640DA41A-A77A-482D-897F-55BCEE7E5329}" scale="95" showGridLines="0" fitToPage="1" printArea="1">
      <selection activeCell="A5" sqref="A5:C5"/>
      <pageMargins left="0.25" right="0.25" top="0.25" bottom="0.5" header="0.5" footer="0.25"/>
      <pageSetup scale="78" orientation="landscape" cellComments="asDisplayed" r:id="rId1"/>
      <headerFooter alignWithMargins="0">
        <oddFooter>&amp;Lb. Fringe Benefits</oddFooter>
      </headerFooter>
    </customSheetView>
    <customSheetView guid="{7A22A0F3-26C2-4F41-A45F-3AA4AB522C13}" showPageBreaks="1" fitToPage="1" topLeftCell="A3">
      <selection activeCell="B11" sqref="B11:I11"/>
      <pageMargins left="0.25" right="0.25" top="0.25" bottom="0.5" header="0.5" footer="0.25"/>
      <pageSetup scale="87" orientation="landscape" cellComments="asDisplayed" r:id="rId2"/>
      <headerFooter alignWithMargins="0">
        <oddFooter>&amp;Lb. Fringe Benefits</oddFooter>
      </headerFooter>
    </customSheetView>
  </customSheetViews>
  <mergeCells count="25">
    <mergeCell ref="A24:E24"/>
    <mergeCell ref="A13:I13"/>
    <mergeCell ref="K16:M18"/>
    <mergeCell ref="A1:D1"/>
    <mergeCell ref="F1:H1"/>
    <mergeCell ref="B18:I18"/>
    <mergeCell ref="A11:I12"/>
    <mergeCell ref="A6:C6"/>
    <mergeCell ref="A7:C7"/>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5"/>
  <sheetViews>
    <sheetView showGridLines="0" zoomScale="90" zoomScaleNormal="90" workbookViewId="0">
      <pane ySplit="5" topLeftCell="A6" activePane="bottomLeft" state="frozen"/>
      <selection activeCell="A9" sqref="A9:I10"/>
      <selection pane="bottomLeft" activeCell="E132" sqref="E132"/>
    </sheetView>
  </sheetViews>
  <sheetFormatPr defaultColWidth="9.140625" defaultRowHeight="12.75" x14ac:dyDescent="0.2"/>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6" customWidth="1"/>
    <col min="7" max="7" width="15.85546875" style="156" customWidth="1"/>
    <col min="8" max="8" width="36.5703125" style="589" customWidth="1"/>
    <col min="9" max="9" width="1" style="20" customWidth="1"/>
    <col min="10" max="16384" width="9.140625" style="20"/>
  </cols>
  <sheetData>
    <row r="1" spans="1:12" s="23" customFormat="1" ht="27.75" customHeight="1" x14ac:dyDescent="0.2">
      <c r="A1" s="157" t="s">
        <v>171</v>
      </c>
      <c r="B1" s="157"/>
      <c r="C1" s="923" t="s">
        <v>151</v>
      </c>
      <c r="D1" s="923"/>
      <c r="E1" s="922">
        <f>'Instructions and Summary'!B4</f>
        <v>0</v>
      </c>
      <c r="F1" s="922"/>
      <c r="G1" s="922"/>
      <c r="H1" s="901" t="str">
        <f>'Instructions and Summary'!G1</f>
        <v>03/6/20   V 6.19</v>
      </c>
      <c r="I1" s="902"/>
    </row>
    <row r="2" spans="1:12" s="25" customFormat="1" ht="18.75" thickBot="1" x14ac:dyDescent="0.25">
      <c r="A2" s="921" t="s">
        <v>94</v>
      </c>
      <c r="B2" s="921"/>
      <c r="C2" s="921"/>
      <c r="D2" s="921"/>
      <c r="E2" s="921"/>
      <c r="F2" s="921"/>
      <c r="G2" s="921"/>
      <c r="H2" s="921"/>
      <c r="I2" s="24"/>
      <c r="J2" s="24"/>
      <c r="K2" s="24"/>
      <c r="L2" s="24"/>
    </row>
    <row r="3" spans="1:12" s="26" customFormat="1" ht="175.5" customHeight="1" thickBot="1" x14ac:dyDescent="0.25">
      <c r="A3" s="936" t="s">
        <v>242</v>
      </c>
      <c r="B3" s="937"/>
      <c r="C3" s="937"/>
      <c r="D3" s="937"/>
      <c r="E3" s="937"/>
      <c r="F3" s="937"/>
      <c r="G3" s="937"/>
      <c r="H3" s="938"/>
    </row>
    <row r="4" spans="1:12" s="26" customFormat="1" ht="13.5" thickBot="1" x14ac:dyDescent="0.25">
      <c r="A4" s="10"/>
      <c r="B4" s="11"/>
      <c r="C4" s="12"/>
      <c r="D4" s="12"/>
      <c r="E4" s="13"/>
      <c r="F4" s="135"/>
      <c r="G4" s="135"/>
      <c r="H4" s="567"/>
    </row>
    <row r="5" spans="1:12" s="23" customFormat="1" ht="41.25" customHeight="1" thickBot="1" x14ac:dyDescent="0.25">
      <c r="A5" s="189" t="s">
        <v>118</v>
      </c>
      <c r="B5" s="190" t="s">
        <v>119</v>
      </c>
      <c r="C5" s="191" t="s">
        <v>232</v>
      </c>
      <c r="D5" s="191" t="s">
        <v>233</v>
      </c>
      <c r="E5" s="52" t="s">
        <v>120</v>
      </c>
      <c r="F5" s="192" t="s">
        <v>121</v>
      </c>
      <c r="G5" s="192" t="s">
        <v>122</v>
      </c>
      <c r="H5" s="192" t="s">
        <v>123</v>
      </c>
    </row>
    <row r="6" spans="1:12" s="23" customFormat="1" ht="16.5" customHeight="1" thickBot="1" x14ac:dyDescent="0.25">
      <c r="A6" s="194" t="s">
        <v>186</v>
      </c>
      <c r="B6" s="195">
        <v>2</v>
      </c>
      <c r="C6" s="196"/>
      <c r="D6" s="196"/>
      <c r="E6" s="197">
        <v>2</v>
      </c>
      <c r="F6" s="308">
        <v>650</v>
      </c>
      <c r="G6" s="308">
        <f t="shared" ref="G6" si="0">F6*B6</f>
        <v>1300</v>
      </c>
      <c r="H6" s="568" t="s">
        <v>158</v>
      </c>
    </row>
    <row r="7" spans="1:12" s="23" customFormat="1" ht="15.75" thickBot="1" x14ac:dyDescent="0.25">
      <c r="A7" s="930" t="s">
        <v>272</v>
      </c>
      <c r="B7" s="931"/>
      <c r="C7" s="931"/>
      <c r="D7" s="931"/>
      <c r="E7" s="931"/>
      <c r="F7" s="931"/>
      <c r="G7" s="931"/>
      <c r="H7" s="932"/>
      <c r="I7" s="79"/>
    </row>
    <row r="8" spans="1:12" s="26" customFormat="1" ht="15.75" customHeight="1" x14ac:dyDescent="0.2">
      <c r="A8" s="906" t="s">
        <v>124</v>
      </c>
      <c r="B8" s="907"/>
      <c r="C8" s="907"/>
      <c r="D8" s="907"/>
      <c r="E8" s="907"/>
      <c r="F8" s="908"/>
      <c r="G8" s="193"/>
      <c r="H8" s="569"/>
    </row>
    <row r="9" spans="1:12" s="26" customFormat="1" ht="15.75" customHeight="1" x14ac:dyDescent="0.2">
      <c r="A9" s="590"/>
      <c r="B9" s="59"/>
      <c r="C9" s="184"/>
      <c r="D9" s="184"/>
      <c r="E9" s="185"/>
      <c r="F9" s="141"/>
      <c r="G9" s="250">
        <f t="shared" ref="G9:G26" si="1">F9*B9</f>
        <v>0</v>
      </c>
      <c r="H9" s="570"/>
    </row>
    <row r="10" spans="1:12" s="26" customFormat="1" x14ac:dyDescent="0.2">
      <c r="A10" s="590"/>
      <c r="B10" s="59"/>
      <c r="C10" s="184"/>
      <c r="D10" s="184"/>
      <c r="E10" s="185"/>
      <c r="F10" s="141"/>
      <c r="G10" s="250">
        <f t="shared" si="1"/>
        <v>0</v>
      </c>
      <c r="H10" s="570"/>
    </row>
    <row r="11" spans="1:12" s="26" customFormat="1" x14ac:dyDescent="0.2">
      <c r="A11" s="590"/>
      <c r="B11" s="59"/>
      <c r="C11" s="184"/>
      <c r="D11" s="184"/>
      <c r="E11" s="185"/>
      <c r="F11" s="141"/>
      <c r="G11" s="250">
        <f t="shared" si="1"/>
        <v>0</v>
      </c>
      <c r="H11" s="570"/>
    </row>
    <row r="12" spans="1:12" s="26" customFormat="1" x14ac:dyDescent="0.2">
      <c r="A12" s="590"/>
      <c r="B12" s="59"/>
      <c r="C12" s="184"/>
      <c r="D12" s="184"/>
      <c r="E12" s="185"/>
      <c r="F12" s="141"/>
      <c r="G12" s="250">
        <f t="shared" si="1"/>
        <v>0</v>
      </c>
      <c r="H12" s="570"/>
    </row>
    <row r="13" spans="1:12" s="26" customFormat="1" x14ac:dyDescent="0.2">
      <c r="A13" s="590"/>
      <c r="B13" s="59"/>
      <c r="C13" s="184"/>
      <c r="D13" s="184"/>
      <c r="E13" s="185"/>
      <c r="F13" s="141"/>
      <c r="G13" s="250">
        <f t="shared" si="1"/>
        <v>0</v>
      </c>
      <c r="H13" s="570"/>
    </row>
    <row r="14" spans="1:12" s="26" customFormat="1" x14ac:dyDescent="0.2">
      <c r="A14" s="590"/>
      <c r="B14" s="59"/>
      <c r="C14" s="184"/>
      <c r="D14" s="184"/>
      <c r="E14" s="185"/>
      <c r="F14" s="141"/>
      <c r="G14" s="250">
        <f t="shared" si="1"/>
        <v>0</v>
      </c>
      <c r="H14" s="570"/>
    </row>
    <row r="15" spans="1:12" s="26" customFormat="1" x14ac:dyDescent="0.2">
      <c r="A15" s="590"/>
      <c r="B15" s="59"/>
      <c r="C15" s="184"/>
      <c r="D15" s="184"/>
      <c r="E15" s="185"/>
      <c r="F15" s="141"/>
      <c r="G15" s="250">
        <f t="shared" si="1"/>
        <v>0</v>
      </c>
      <c r="H15" s="570"/>
    </row>
    <row r="16" spans="1:12" s="26" customFormat="1" x14ac:dyDescent="0.2">
      <c r="A16" s="590"/>
      <c r="B16" s="59"/>
      <c r="C16" s="184"/>
      <c r="D16" s="184"/>
      <c r="E16" s="185"/>
      <c r="F16" s="141"/>
      <c r="G16" s="250">
        <f t="shared" si="1"/>
        <v>0</v>
      </c>
      <c r="H16" s="570"/>
    </row>
    <row r="17" spans="1:8" s="26" customFormat="1" x14ac:dyDescent="0.2">
      <c r="A17" s="590"/>
      <c r="B17" s="59"/>
      <c r="C17" s="184"/>
      <c r="D17" s="184"/>
      <c r="E17" s="185"/>
      <c r="F17" s="141"/>
      <c r="G17" s="250">
        <f t="shared" si="1"/>
        <v>0</v>
      </c>
      <c r="H17" s="570"/>
    </row>
    <row r="18" spans="1:8" s="26" customFormat="1" x14ac:dyDescent="0.2">
      <c r="A18" s="590"/>
      <c r="B18" s="59"/>
      <c r="C18" s="184"/>
      <c r="D18" s="184"/>
      <c r="E18" s="185"/>
      <c r="F18" s="141"/>
      <c r="G18" s="250">
        <f t="shared" si="1"/>
        <v>0</v>
      </c>
      <c r="H18" s="570"/>
    </row>
    <row r="19" spans="1:8" s="26" customFormat="1" x14ac:dyDescent="0.2">
      <c r="A19" s="590"/>
      <c r="B19" s="59"/>
      <c r="C19" s="184"/>
      <c r="D19" s="184"/>
      <c r="E19" s="185"/>
      <c r="F19" s="141"/>
      <c r="G19" s="250">
        <f t="shared" si="1"/>
        <v>0</v>
      </c>
      <c r="H19" s="570"/>
    </row>
    <row r="20" spans="1:8" s="26" customFormat="1" x14ac:dyDescent="0.2">
      <c r="A20" s="590"/>
      <c r="B20" s="59"/>
      <c r="C20" s="184"/>
      <c r="D20" s="184"/>
      <c r="E20" s="185"/>
      <c r="F20" s="141"/>
      <c r="G20" s="250">
        <f t="shared" si="1"/>
        <v>0</v>
      </c>
      <c r="H20" s="570"/>
    </row>
    <row r="21" spans="1:8" s="26" customFormat="1" x14ac:dyDescent="0.2">
      <c r="A21" s="590"/>
      <c r="B21" s="59"/>
      <c r="C21" s="184"/>
      <c r="D21" s="184"/>
      <c r="E21" s="185"/>
      <c r="F21" s="141"/>
      <c r="G21" s="250">
        <f t="shared" si="1"/>
        <v>0</v>
      </c>
      <c r="H21" s="570"/>
    </row>
    <row r="22" spans="1:8" s="26" customFormat="1" x14ac:dyDescent="0.2">
      <c r="A22" s="590"/>
      <c r="B22" s="59"/>
      <c r="C22" s="184"/>
      <c r="D22" s="184"/>
      <c r="E22" s="185"/>
      <c r="F22" s="141"/>
      <c r="G22" s="249">
        <f t="shared" si="1"/>
        <v>0</v>
      </c>
      <c r="H22" s="570"/>
    </row>
    <row r="23" spans="1:8" s="26" customFormat="1" x14ac:dyDescent="0.2">
      <c r="A23" s="590"/>
      <c r="B23" s="59"/>
      <c r="C23" s="184"/>
      <c r="D23" s="184"/>
      <c r="E23" s="185"/>
      <c r="F23" s="141"/>
      <c r="G23" s="249">
        <f t="shared" si="1"/>
        <v>0</v>
      </c>
      <c r="H23" s="570"/>
    </row>
    <row r="24" spans="1:8" s="26" customFormat="1" x14ac:dyDescent="0.2">
      <c r="A24" s="590"/>
      <c r="B24" s="59"/>
      <c r="C24" s="184"/>
      <c r="D24" s="184"/>
      <c r="E24" s="60"/>
      <c r="F24" s="141"/>
      <c r="G24" s="249">
        <f t="shared" si="1"/>
        <v>0</v>
      </c>
      <c r="H24" s="570"/>
    </row>
    <row r="25" spans="1:8" s="26" customFormat="1" x14ac:dyDescent="0.2">
      <c r="A25" s="590"/>
      <c r="B25" s="59"/>
      <c r="C25" s="184"/>
      <c r="D25" s="184"/>
      <c r="E25" s="60"/>
      <c r="F25" s="141"/>
      <c r="G25" s="249">
        <f t="shared" si="1"/>
        <v>0</v>
      </c>
      <c r="H25" s="570"/>
    </row>
    <row r="26" spans="1:8" s="26" customFormat="1" x14ac:dyDescent="0.2">
      <c r="A26" s="590"/>
      <c r="B26" s="59"/>
      <c r="C26" s="184"/>
      <c r="D26" s="184"/>
      <c r="E26" s="60"/>
      <c r="F26" s="141"/>
      <c r="G26" s="249">
        <f t="shared" si="1"/>
        <v>0</v>
      </c>
      <c r="H26" s="570"/>
    </row>
    <row r="27" spans="1:8" s="26" customFormat="1" ht="13.5" thickBot="1" x14ac:dyDescent="0.25">
      <c r="A27" s="939" t="s">
        <v>202</v>
      </c>
      <c r="B27" s="940"/>
      <c r="C27" s="940"/>
      <c r="D27" s="940"/>
      <c r="E27" s="940"/>
      <c r="F27" s="941"/>
      <c r="G27" s="309">
        <f>SUM(G9:G26)</f>
        <v>0</v>
      </c>
      <c r="H27" s="571"/>
    </row>
    <row r="28" spans="1:8" s="26" customFormat="1" ht="15.75" customHeight="1" x14ac:dyDescent="0.2">
      <c r="A28" s="915" t="s">
        <v>125</v>
      </c>
      <c r="B28" s="916"/>
      <c r="C28" s="916"/>
      <c r="D28" s="916"/>
      <c r="E28" s="916"/>
      <c r="F28" s="917"/>
      <c r="G28" s="240"/>
      <c r="H28" s="572"/>
    </row>
    <row r="29" spans="1:8" s="27" customFormat="1" ht="15.75" customHeight="1" x14ac:dyDescent="0.2">
      <c r="A29" s="591"/>
      <c r="B29" s="59"/>
      <c r="C29" s="184"/>
      <c r="D29" s="184"/>
      <c r="E29" s="60"/>
      <c r="F29" s="141"/>
      <c r="G29" s="249">
        <f>F29*B29</f>
        <v>0</v>
      </c>
      <c r="H29" s="570"/>
    </row>
    <row r="30" spans="1:8" s="27" customFormat="1" x14ac:dyDescent="0.2">
      <c r="A30" s="591"/>
      <c r="B30" s="59"/>
      <c r="C30" s="184"/>
      <c r="D30" s="184"/>
      <c r="E30" s="60"/>
      <c r="F30" s="141"/>
      <c r="G30" s="249">
        <f t="shared" ref="G30:G42" si="2">F30*B30</f>
        <v>0</v>
      </c>
      <c r="H30" s="570"/>
    </row>
    <row r="31" spans="1:8" s="27" customFormat="1" x14ac:dyDescent="0.2">
      <c r="A31" s="591"/>
      <c r="B31" s="59"/>
      <c r="C31" s="184"/>
      <c r="D31" s="184"/>
      <c r="E31" s="60"/>
      <c r="F31" s="141"/>
      <c r="G31" s="249">
        <f t="shared" si="2"/>
        <v>0</v>
      </c>
      <c r="H31" s="570"/>
    </row>
    <row r="32" spans="1:8" s="27" customFormat="1" x14ac:dyDescent="0.2">
      <c r="A32" s="591"/>
      <c r="B32" s="59"/>
      <c r="C32" s="184"/>
      <c r="D32" s="184"/>
      <c r="E32" s="60"/>
      <c r="F32" s="141"/>
      <c r="G32" s="249">
        <f t="shared" si="2"/>
        <v>0</v>
      </c>
      <c r="H32" s="570"/>
    </row>
    <row r="33" spans="1:8" s="27" customFormat="1" x14ac:dyDescent="0.2">
      <c r="A33" s="591"/>
      <c r="B33" s="59"/>
      <c r="C33" s="184"/>
      <c r="D33" s="184"/>
      <c r="E33" s="60"/>
      <c r="F33" s="141"/>
      <c r="G33" s="249">
        <f t="shared" si="2"/>
        <v>0</v>
      </c>
      <c r="H33" s="570"/>
    </row>
    <row r="34" spans="1:8" s="27" customFormat="1" x14ac:dyDescent="0.2">
      <c r="A34" s="591"/>
      <c r="B34" s="59"/>
      <c r="C34" s="184"/>
      <c r="D34" s="184"/>
      <c r="E34" s="60"/>
      <c r="F34" s="141"/>
      <c r="G34" s="249">
        <f t="shared" si="2"/>
        <v>0</v>
      </c>
      <c r="H34" s="570"/>
    </row>
    <row r="35" spans="1:8" s="27" customFormat="1" x14ac:dyDescent="0.2">
      <c r="A35" s="591"/>
      <c r="B35" s="59"/>
      <c r="C35" s="184"/>
      <c r="D35" s="184"/>
      <c r="E35" s="60"/>
      <c r="F35" s="141"/>
      <c r="G35" s="249">
        <f t="shared" si="2"/>
        <v>0</v>
      </c>
      <c r="H35" s="570"/>
    </row>
    <row r="36" spans="1:8" s="27" customFormat="1" x14ac:dyDescent="0.2">
      <c r="A36" s="591"/>
      <c r="B36" s="59"/>
      <c r="C36" s="184"/>
      <c r="D36" s="184"/>
      <c r="E36" s="60"/>
      <c r="F36" s="141"/>
      <c r="G36" s="249">
        <f t="shared" si="2"/>
        <v>0</v>
      </c>
      <c r="H36" s="570"/>
    </row>
    <row r="37" spans="1:8" s="27" customFormat="1" x14ac:dyDescent="0.2">
      <c r="A37" s="591"/>
      <c r="B37" s="59"/>
      <c r="C37" s="184"/>
      <c r="D37" s="184"/>
      <c r="E37" s="60"/>
      <c r="F37" s="141"/>
      <c r="G37" s="249">
        <f t="shared" si="2"/>
        <v>0</v>
      </c>
      <c r="H37" s="570"/>
    </row>
    <row r="38" spans="1:8" s="27" customFormat="1" x14ac:dyDescent="0.2">
      <c r="A38" s="591"/>
      <c r="B38" s="59"/>
      <c r="C38" s="184"/>
      <c r="D38" s="184"/>
      <c r="E38" s="60"/>
      <c r="F38" s="141"/>
      <c r="G38" s="249">
        <f t="shared" si="2"/>
        <v>0</v>
      </c>
      <c r="H38" s="570"/>
    </row>
    <row r="39" spans="1:8" s="27" customFormat="1" x14ac:dyDescent="0.2">
      <c r="A39" s="591"/>
      <c r="B39" s="59"/>
      <c r="C39" s="184"/>
      <c r="D39" s="184"/>
      <c r="E39" s="60"/>
      <c r="F39" s="141"/>
      <c r="G39" s="249">
        <f t="shared" si="2"/>
        <v>0</v>
      </c>
      <c r="H39" s="570"/>
    </row>
    <row r="40" spans="1:8" s="27" customFormat="1" x14ac:dyDescent="0.2">
      <c r="A40" s="591"/>
      <c r="B40" s="59"/>
      <c r="C40" s="184"/>
      <c r="D40" s="184"/>
      <c r="E40" s="60"/>
      <c r="F40" s="141"/>
      <c r="G40" s="249">
        <f t="shared" si="2"/>
        <v>0</v>
      </c>
      <c r="H40" s="570"/>
    </row>
    <row r="41" spans="1:8" s="27" customFormat="1" x14ac:dyDescent="0.2">
      <c r="A41" s="591"/>
      <c r="B41" s="59"/>
      <c r="C41" s="184"/>
      <c r="D41" s="184"/>
      <c r="E41" s="60"/>
      <c r="F41" s="141"/>
      <c r="G41" s="249">
        <f t="shared" si="2"/>
        <v>0</v>
      </c>
      <c r="H41" s="570"/>
    </row>
    <row r="42" spans="1:8" s="27" customFormat="1" x14ac:dyDescent="0.2">
      <c r="A42" s="591"/>
      <c r="B42" s="59"/>
      <c r="C42" s="184"/>
      <c r="D42" s="184"/>
      <c r="E42" s="60"/>
      <c r="F42" s="141"/>
      <c r="G42" s="249">
        <f t="shared" si="2"/>
        <v>0</v>
      </c>
      <c r="H42" s="570"/>
    </row>
    <row r="43" spans="1:8" s="27" customFormat="1" x14ac:dyDescent="0.2">
      <c r="A43" s="591"/>
      <c r="B43" s="59"/>
      <c r="C43" s="184"/>
      <c r="D43" s="184"/>
      <c r="E43" s="60"/>
      <c r="F43" s="141"/>
      <c r="G43" s="249">
        <f t="shared" ref="G43" si="3">F43*B43</f>
        <v>0</v>
      </c>
      <c r="H43" s="570"/>
    </row>
    <row r="44" spans="1:8" s="26" customFormat="1" x14ac:dyDescent="0.2">
      <c r="A44" s="590"/>
      <c r="B44" s="59"/>
      <c r="C44" s="184"/>
      <c r="D44" s="184"/>
      <c r="E44" s="60"/>
      <c r="F44" s="141"/>
      <c r="G44" s="249">
        <f>F44*B44</f>
        <v>0</v>
      </c>
      <c r="H44" s="570"/>
    </row>
    <row r="45" spans="1:8" s="26" customFormat="1" x14ac:dyDescent="0.2">
      <c r="A45" s="590"/>
      <c r="B45" s="59"/>
      <c r="C45" s="184"/>
      <c r="D45" s="184"/>
      <c r="E45" s="60"/>
      <c r="F45" s="141"/>
      <c r="G45" s="249">
        <f>F45*B45</f>
        <v>0</v>
      </c>
      <c r="H45" s="570"/>
    </row>
    <row r="46" spans="1:8" s="26" customFormat="1" x14ac:dyDescent="0.2">
      <c r="A46" s="590"/>
      <c r="B46" s="59"/>
      <c r="C46" s="184"/>
      <c r="D46" s="184"/>
      <c r="E46" s="60"/>
      <c r="F46" s="141"/>
      <c r="G46" s="249">
        <f>F46*B46</f>
        <v>0</v>
      </c>
      <c r="H46" s="570"/>
    </row>
    <row r="47" spans="1:8" s="26" customFormat="1" ht="13.5" thickBot="1" x14ac:dyDescent="0.25">
      <c r="A47" s="939" t="s">
        <v>201</v>
      </c>
      <c r="B47" s="940"/>
      <c r="C47" s="940"/>
      <c r="D47" s="940"/>
      <c r="E47" s="940"/>
      <c r="F47" s="941"/>
      <c r="G47" s="310">
        <f>SUM(G29:G46)</f>
        <v>0</v>
      </c>
      <c r="H47" s="573"/>
    </row>
    <row r="48" spans="1:8" s="26" customFormat="1" ht="15.75" customHeight="1" thickBot="1" x14ac:dyDescent="0.25">
      <c r="A48" s="954" t="s">
        <v>275</v>
      </c>
      <c r="B48" s="955"/>
      <c r="C48" s="955"/>
      <c r="D48" s="955"/>
      <c r="E48" s="955"/>
      <c r="F48" s="956"/>
      <c r="G48" s="252">
        <f>G27+G47</f>
        <v>0</v>
      </c>
      <c r="H48" s="574"/>
    </row>
    <row r="49" spans="1:8" s="26" customFormat="1" ht="15.75" customHeight="1" thickBot="1" x14ac:dyDescent="0.25">
      <c r="A49" s="237"/>
      <c r="B49" s="238"/>
      <c r="C49" s="238"/>
      <c r="D49" s="238"/>
      <c r="E49" s="238"/>
      <c r="F49" s="238"/>
      <c r="G49" s="239"/>
      <c r="H49" s="575"/>
    </row>
    <row r="50" spans="1:8" s="23" customFormat="1" ht="15.75" thickBot="1" x14ac:dyDescent="0.25">
      <c r="A50" s="933" t="s">
        <v>273</v>
      </c>
      <c r="B50" s="934"/>
      <c r="C50" s="934"/>
      <c r="D50" s="934"/>
      <c r="E50" s="934"/>
      <c r="F50" s="934"/>
      <c r="G50" s="934"/>
      <c r="H50" s="935"/>
    </row>
    <row r="51" spans="1:8" s="26" customFormat="1" ht="15.75" customHeight="1" x14ac:dyDescent="0.2">
      <c r="A51" s="909" t="s">
        <v>124</v>
      </c>
      <c r="B51" s="910"/>
      <c r="C51" s="910"/>
      <c r="D51" s="910"/>
      <c r="E51" s="910"/>
      <c r="F51" s="911"/>
      <c r="G51" s="148"/>
      <c r="H51" s="576"/>
    </row>
    <row r="52" spans="1:8" s="27" customFormat="1" ht="15.75" customHeight="1" x14ac:dyDescent="0.2">
      <c r="A52" s="592"/>
      <c r="B52" s="43"/>
      <c r="C52" s="44"/>
      <c r="D52" s="44"/>
      <c r="E52" s="45"/>
      <c r="F52" s="153"/>
      <c r="G52" s="254">
        <f t="shared" ref="G52:G69" si="4">F52*B52</f>
        <v>0</v>
      </c>
      <c r="H52" s="577"/>
    </row>
    <row r="53" spans="1:8" s="27" customFormat="1" ht="15.75" customHeight="1" x14ac:dyDescent="0.2">
      <c r="A53" s="592"/>
      <c r="B53" s="43"/>
      <c r="C53" s="44"/>
      <c r="D53" s="44"/>
      <c r="E53" s="45"/>
      <c r="F53" s="153"/>
      <c r="G53" s="254">
        <f t="shared" si="4"/>
        <v>0</v>
      </c>
      <c r="H53" s="577"/>
    </row>
    <row r="54" spans="1:8" s="27" customFormat="1" x14ac:dyDescent="0.2">
      <c r="A54" s="592"/>
      <c r="B54" s="43"/>
      <c r="C54" s="44"/>
      <c r="D54" s="44"/>
      <c r="E54" s="45"/>
      <c r="F54" s="153"/>
      <c r="G54" s="254">
        <f t="shared" si="4"/>
        <v>0</v>
      </c>
      <c r="H54" s="577"/>
    </row>
    <row r="55" spans="1:8" s="27" customFormat="1" x14ac:dyDescent="0.2">
      <c r="A55" s="592"/>
      <c r="B55" s="43"/>
      <c r="C55" s="44"/>
      <c r="D55" s="44"/>
      <c r="E55" s="45"/>
      <c r="F55" s="153"/>
      <c r="G55" s="254">
        <f t="shared" si="4"/>
        <v>0</v>
      </c>
      <c r="H55" s="577"/>
    </row>
    <row r="56" spans="1:8" s="27" customFormat="1" x14ac:dyDescent="0.2">
      <c r="A56" s="592"/>
      <c r="B56" s="43"/>
      <c r="C56" s="44"/>
      <c r="D56" s="44"/>
      <c r="E56" s="45"/>
      <c r="F56" s="153"/>
      <c r="G56" s="254">
        <f t="shared" si="4"/>
        <v>0</v>
      </c>
      <c r="H56" s="577"/>
    </row>
    <row r="57" spans="1:8" s="27" customFormat="1" x14ac:dyDescent="0.2">
      <c r="A57" s="592"/>
      <c r="B57" s="43"/>
      <c r="C57" s="44"/>
      <c r="D57" s="44"/>
      <c r="E57" s="45"/>
      <c r="F57" s="153"/>
      <c r="G57" s="254">
        <f t="shared" si="4"/>
        <v>0</v>
      </c>
      <c r="H57" s="577"/>
    </row>
    <row r="58" spans="1:8" s="27" customFormat="1" x14ac:dyDescent="0.2">
      <c r="A58" s="592"/>
      <c r="B58" s="43"/>
      <c r="C58" s="44"/>
      <c r="D58" s="44"/>
      <c r="E58" s="45"/>
      <c r="F58" s="153"/>
      <c r="G58" s="254">
        <f t="shared" si="4"/>
        <v>0</v>
      </c>
      <c r="H58" s="577"/>
    </row>
    <row r="59" spans="1:8" s="27" customFormat="1" x14ac:dyDescent="0.2">
      <c r="A59" s="592"/>
      <c r="B59" s="43"/>
      <c r="C59" s="44"/>
      <c r="D59" s="44"/>
      <c r="E59" s="45"/>
      <c r="F59" s="153"/>
      <c r="G59" s="254">
        <f t="shared" si="4"/>
        <v>0</v>
      </c>
      <c r="H59" s="577"/>
    </row>
    <row r="60" spans="1:8" s="27" customFormat="1" x14ac:dyDescent="0.2">
      <c r="A60" s="592"/>
      <c r="B60" s="43"/>
      <c r="C60" s="44"/>
      <c r="D60" s="44"/>
      <c r="E60" s="45"/>
      <c r="F60" s="153"/>
      <c r="G60" s="254">
        <f t="shared" si="4"/>
        <v>0</v>
      </c>
      <c r="H60" s="577"/>
    </row>
    <row r="61" spans="1:8" s="27" customFormat="1" x14ac:dyDescent="0.2">
      <c r="A61" s="592"/>
      <c r="B61" s="43"/>
      <c r="C61" s="44"/>
      <c r="D61" s="44"/>
      <c r="E61" s="45"/>
      <c r="F61" s="153"/>
      <c r="G61" s="254">
        <f t="shared" si="4"/>
        <v>0</v>
      </c>
      <c r="H61" s="577"/>
    </row>
    <row r="62" spans="1:8" s="27" customFormat="1" x14ac:dyDescent="0.2">
      <c r="A62" s="592"/>
      <c r="B62" s="43"/>
      <c r="C62" s="44"/>
      <c r="D62" s="44"/>
      <c r="E62" s="45"/>
      <c r="F62" s="153"/>
      <c r="G62" s="254">
        <f t="shared" si="4"/>
        <v>0</v>
      </c>
      <c r="H62" s="577"/>
    </row>
    <row r="63" spans="1:8" s="27" customFormat="1" x14ac:dyDescent="0.2">
      <c r="A63" s="592"/>
      <c r="B63" s="43"/>
      <c r="C63" s="44"/>
      <c r="D63" s="44"/>
      <c r="E63" s="45"/>
      <c r="F63" s="153"/>
      <c r="G63" s="254">
        <f t="shared" si="4"/>
        <v>0</v>
      </c>
      <c r="H63" s="577"/>
    </row>
    <row r="64" spans="1:8" s="27" customFormat="1" x14ac:dyDescent="0.2">
      <c r="A64" s="592"/>
      <c r="B64" s="43"/>
      <c r="C64" s="44"/>
      <c r="D64" s="44"/>
      <c r="E64" s="45"/>
      <c r="F64" s="153"/>
      <c r="G64" s="254">
        <f t="shared" si="4"/>
        <v>0</v>
      </c>
      <c r="H64" s="577"/>
    </row>
    <row r="65" spans="1:8" s="27" customFormat="1" x14ac:dyDescent="0.2">
      <c r="A65" s="592"/>
      <c r="B65" s="43"/>
      <c r="C65" s="44"/>
      <c r="D65" s="44"/>
      <c r="E65" s="45"/>
      <c r="F65" s="153"/>
      <c r="G65" s="254">
        <f t="shared" si="4"/>
        <v>0</v>
      </c>
      <c r="H65" s="577"/>
    </row>
    <row r="66" spans="1:8" s="27" customFormat="1" x14ac:dyDescent="0.2">
      <c r="A66" s="592"/>
      <c r="B66" s="43"/>
      <c r="C66" s="44"/>
      <c r="D66" s="44"/>
      <c r="E66" s="45"/>
      <c r="F66" s="153"/>
      <c r="G66" s="254">
        <f t="shared" si="4"/>
        <v>0</v>
      </c>
      <c r="H66" s="577"/>
    </row>
    <row r="67" spans="1:8" s="27" customFormat="1" x14ac:dyDescent="0.2">
      <c r="A67" s="592"/>
      <c r="B67" s="43"/>
      <c r="C67" s="44"/>
      <c r="D67" s="44"/>
      <c r="E67" s="45"/>
      <c r="F67" s="153"/>
      <c r="G67" s="254">
        <f t="shared" si="4"/>
        <v>0</v>
      </c>
      <c r="H67" s="577"/>
    </row>
    <row r="68" spans="1:8" s="26" customFormat="1" x14ac:dyDescent="0.2">
      <c r="A68" s="593"/>
      <c r="B68" s="33"/>
      <c r="C68" s="34"/>
      <c r="D68" s="34"/>
      <c r="E68" s="35"/>
      <c r="F68" s="143"/>
      <c r="G68" s="254">
        <f t="shared" si="4"/>
        <v>0</v>
      </c>
      <c r="H68" s="578"/>
    </row>
    <row r="69" spans="1:8" s="26" customFormat="1" x14ac:dyDescent="0.2">
      <c r="A69" s="593"/>
      <c r="B69" s="33"/>
      <c r="C69" s="34"/>
      <c r="D69" s="34"/>
      <c r="E69" s="35"/>
      <c r="F69" s="143"/>
      <c r="G69" s="254">
        <f t="shared" si="4"/>
        <v>0</v>
      </c>
      <c r="H69" s="578"/>
    </row>
    <row r="70" spans="1:8" s="26" customFormat="1" ht="13.5" thickBot="1" x14ac:dyDescent="0.25">
      <c r="A70" s="942" t="s">
        <v>202</v>
      </c>
      <c r="B70" s="943"/>
      <c r="C70" s="943"/>
      <c r="D70" s="943"/>
      <c r="E70" s="943"/>
      <c r="F70" s="944"/>
      <c r="G70" s="311">
        <f>SUM(G52:G69)</f>
        <v>0</v>
      </c>
      <c r="H70" s="579"/>
    </row>
    <row r="71" spans="1:8" s="26" customFormat="1" ht="15.75" customHeight="1" x14ac:dyDescent="0.2">
      <c r="A71" s="909" t="s">
        <v>125</v>
      </c>
      <c r="B71" s="910"/>
      <c r="C71" s="910"/>
      <c r="D71" s="910"/>
      <c r="E71" s="910"/>
      <c r="F71" s="911"/>
      <c r="G71" s="241"/>
      <c r="H71" s="577"/>
    </row>
    <row r="72" spans="1:8" s="26" customFormat="1" ht="15.75" customHeight="1" x14ac:dyDescent="0.2">
      <c r="A72" s="593"/>
      <c r="B72" s="33"/>
      <c r="C72" s="186"/>
      <c r="D72" s="186"/>
      <c r="E72" s="35"/>
      <c r="F72" s="144"/>
      <c r="G72" s="254">
        <f>F72*B72</f>
        <v>0</v>
      </c>
      <c r="H72" s="578"/>
    </row>
    <row r="73" spans="1:8" s="26" customFormat="1" ht="15.75" customHeight="1" x14ac:dyDescent="0.2">
      <c r="A73" s="593"/>
      <c r="B73" s="33"/>
      <c r="C73" s="186"/>
      <c r="D73" s="186"/>
      <c r="E73" s="35"/>
      <c r="F73" s="144"/>
      <c r="G73" s="254">
        <f t="shared" ref="G73:G85" si="5">F73*B73</f>
        <v>0</v>
      </c>
      <c r="H73" s="578"/>
    </row>
    <row r="74" spans="1:8" s="26" customFormat="1" x14ac:dyDescent="0.2">
      <c r="A74" s="593"/>
      <c r="B74" s="33"/>
      <c r="C74" s="186"/>
      <c r="D74" s="186"/>
      <c r="E74" s="35"/>
      <c r="F74" s="144"/>
      <c r="G74" s="254">
        <f t="shared" si="5"/>
        <v>0</v>
      </c>
      <c r="H74" s="578"/>
    </row>
    <row r="75" spans="1:8" s="26" customFormat="1" x14ac:dyDescent="0.2">
      <c r="A75" s="593"/>
      <c r="B75" s="33"/>
      <c r="C75" s="186"/>
      <c r="D75" s="186"/>
      <c r="E75" s="35"/>
      <c r="F75" s="144"/>
      <c r="G75" s="254">
        <f t="shared" si="5"/>
        <v>0</v>
      </c>
      <c r="H75" s="578"/>
    </row>
    <row r="76" spans="1:8" s="26" customFormat="1" x14ac:dyDescent="0.2">
      <c r="A76" s="593"/>
      <c r="B76" s="33"/>
      <c r="C76" s="186"/>
      <c r="D76" s="186"/>
      <c r="E76" s="35"/>
      <c r="F76" s="144"/>
      <c r="G76" s="254">
        <f t="shared" si="5"/>
        <v>0</v>
      </c>
      <c r="H76" s="578"/>
    </row>
    <row r="77" spans="1:8" s="26" customFormat="1" x14ac:dyDescent="0.2">
      <c r="A77" s="593"/>
      <c r="B77" s="33"/>
      <c r="C77" s="186"/>
      <c r="D77" s="186"/>
      <c r="E77" s="35"/>
      <c r="F77" s="144"/>
      <c r="G77" s="254">
        <f t="shared" si="5"/>
        <v>0</v>
      </c>
      <c r="H77" s="578"/>
    </row>
    <row r="78" spans="1:8" s="26" customFormat="1" x14ac:dyDescent="0.2">
      <c r="A78" s="593"/>
      <c r="B78" s="33"/>
      <c r="C78" s="186"/>
      <c r="D78" s="186"/>
      <c r="E78" s="35"/>
      <c r="F78" s="144"/>
      <c r="G78" s="254">
        <f t="shared" si="5"/>
        <v>0</v>
      </c>
      <c r="H78" s="578"/>
    </row>
    <row r="79" spans="1:8" s="26" customFormat="1" x14ac:dyDescent="0.2">
      <c r="A79" s="593"/>
      <c r="B79" s="33"/>
      <c r="C79" s="186"/>
      <c r="D79" s="186"/>
      <c r="E79" s="35"/>
      <c r="F79" s="144"/>
      <c r="G79" s="254">
        <f t="shared" si="5"/>
        <v>0</v>
      </c>
      <c r="H79" s="578"/>
    </row>
    <row r="80" spans="1:8" s="26" customFormat="1" x14ac:dyDescent="0.2">
      <c r="A80" s="593"/>
      <c r="B80" s="33"/>
      <c r="C80" s="186"/>
      <c r="D80" s="186"/>
      <c r="E80" s="35"/>
      <c r="F80" s="144"/>
      <c r="G80" s="254">
        <f t="shared" si="5"/>
        <v>0</v>
      </c>
      <c r="H80" s="578"/>
    </row>
    <row r="81" spans="1:8" s="26" customFormat="1" x14ac:dyDescent="0.2">
      <c r="A81" s="593"/>
      <c r="B81" s="33"/>
      <c r="C81" s="186"/>
      <c r="D81" s="186"/>
      <c r="E81" s="35"/>
      <c r="F81" s="144"/>
      <c r="G81" s="254">
        <f t="shared" si="5"/>
        <v>0</v>
      </c>
      <c r="H81" s="578"/>
    </row>
    <row r="82" spans="1:8" s="26" customFormat="1" x14ac:dyDescent="0.2">
      <c r="A82" s="593"/>
      <c r="B82" s="33"/>
      <c r="C82" s="186"/>
      <c r="D82" s="186"/>
      <c r="E82" s="35"/>
      <c r="F82" s="144"/>
      <c r="G82" s="254">
        <f t="shared" si="5"/>
        <v>0</v>
      </c>
      <c r="H82" s="578"/>
    </row>
    <row r="83" spans="1:8" s="26" customFormat="1" x14ac:dyDescent="0.2">
      <c r="A83" s="593"/>
      <c r="B83" s="33"/>
      <c r="C83" s="186"/>
      <c r="D83" s="186"/>
      <c r="E83" s="35"/>
      <c r="F83" s="144"/>
      <c r="G83" s="254">
        <f t="shared" si="5"/>
        <v>0</v>
      </c>
      <c r="H83" s="578"/>
    </row>
    <row r="84" spans="1:8" s="26" customFormat="1" x14ac:dyDescent="0.2">
      <c r="A84" s="593"/>
      <c r="B84" s="33"/>
      <c r="C84" s="186"/>
      <c r="D84" s="186"/>
      <c r="E84" s="35"/>
      <c r="F84" s="144"/>
      <c r="G84" s="254">
        <f t="shared" si="5"/>
        <v>0</v>
      </c>
      <c r="H84" s="578"/>
    </row>
    <row r="85" spans="1:8" s="26" customFormat="1" x14ac:dyDescent="0.2">
      <c r="A85" s="593"/>
      <c r="B85" s="33"/>
      <c r="C85" s="186"/>
      <c r="D85" s="186"/>
      <c r="E85" s="35"/>
      <c r="F85" s="144"/>
      <c r="G85" s="254">
        <f t="shared" si="5"/>
        <v>0</v>
      </c>
      <c r="H85" s="578"/>
    </row>
    <row r="86" spans="1:8" s="26" customFormat="1" x14ac:dyDescent="0.2">
      <c r="A86" s="593"/>
      <c r="B86" s="33"/>
      <c r="C86" s="186"/>
      <c r="D86" s="186"/>
      <c r="E86" s="35"/>
      <c r="F86" s="144"/>
      <c r="G86" s="254">
        <f t="shared" ref="G86:G87" si="6">F86*B86</f>
        <v>0</v>
      </c>
      <c r="H86" s="578"/>
    </row>
    <row r="87" spans="1:8" s="26" customFormat="1" x14ac:dyDescent="0.2">
      <c r="A87" s="593"/>
      <c r="B87" s="33"/>
      <c r="C87" s="186"/>
      <c r="D87" s="186"/>
      <c r="E87" s="35"/>
      <c r="F87" s="144"/>
      <c r="G87" s="254">
        <f t="shared" si="6"/>
        <v>0</v>
      </c>
      <c r="H87" s="578"/>
    </row>
    <row r="88" spans="1:8" s="26" customFormat="1" x14ac:dyDescent="0.2">
      <c r="A88" s="593"/>
      <c r="B88" s="33"/>
      <c r="C88" s="186"/>
      <c r="D88" s="186"/>
      <c r="E88" s="35"/>
      <c r="F88" s="144"/>
      <c r="G88" s="254">
        <f>F88*B88</f>
        <v>0</v>
      </c>
      <c r="H88" s="578"/>
    </row>
    <row r="89" spans="1:8" s="26" customFormat="1" x14ac:dyDescent="0.2">
      <c r="A89" s="593"/>
      <c r="B89" s="33"/>
      <c r="C89" s="186"/>
      <c r="D89" s="186"/>
      <c r="E89" s="35"/>
      <c r="F89" s="144"/>
      <c r="G89" s="254">
        <f>F89*B89</f>
        <v>0</v>
      </c>
      <c r="H89" s="578"/>
    </row>
    <row r="90" spans="1:8" s="26" customFormat="1" ht="13.5" thickBot="1" x14ac:dyDescent="0.25">
      <c r="A90" s="942" t="s">
        <v>201</v>
      </c>
      <c r="B90" s="943"/>
      <c r="C90" s="943"/>
      <c r="D90" s="943"/>
      <c r="E90" s="943"/>
      <c r="F90" s="944"/>
      <c r="G90" s="312">
        <f>SUM(G72:G89)</f>
        <v>0</v>
      </c>
      <c r="H90" s="580"/>
    </row>
    <row r="91" spans="1:8" s="26" customFormat="1" ht="15.75" customHeight="1" thickBot="1" x14ac:dyDescent="0.25">
      <c r="A91" s="951" t="s">
        <v>276</v>
      </c>
      <c r="B91" s="952"/>
      <c r="C91" s="952"/>
      <c r="D91" s="952"/>
      <c r="E91" s="952"/>
      <c r="F91" s="953"/>
      <c r="G91" s="256">
        <f>G70+G90</f>
        <v>0</v>
      </c>
      <c r="H91" s="581"/>
    </row>
    <row r="92" spans="1:8" s="26" customFormat="1" ht="15.75" customHeight="1" thickBot="1" x14ac:dyDescent="0.25">
      <c r="A92" s="237"/>
      <c r="B92" s="238"/>
      <c r="C92" s="238"/>
      <c r="D92" s="238"/>
      <c r="E92" s="238"/>
      <c r="F92" s="238"/>
      <c r="G92" s="239"/>
      <c r="H92" s="575"/>
    </row>
    <row r="93" spans="1:8" s="23" customFormat="1" ht="15.75" thickBot="1" x14ac:dyDescent="0.25">
      <c r="A93" s="927" t="s">
        <v>274</v>
      </c>
      <c r="B93" s="928"/>
      <c r="C93" s="928"/>
      <c r="D93" s="928"/>
      <c r="E93" s="928"/>
      <c r="F93" s="928"/>
      <c r="G93" s="928"/>
      <c r="H93" s="929"/>
    </row>
    <row r="94" spans="1:8" s="26" customFormat="1" ht="15.75" customHeight="1" x14ac:dyDescent="0.2">
      <c r="A94" s="912" t="s">
        <v>124</v>
      </c>
      <c r="B94" s="913"/>
      <c r="C94" s="913"/>
      <c r="D94" s="913"/>
      <c r="E94" s="913"/>
      <c r="F94" s="914"/>
      <c r="G94" s="149"/>
      <c r="H94" s="582"/>
    </row>
    <row r="95" spans="1:8" s="27" customFormat="1" ht="15.75" customHeight="1" x14ac:dyDescent="0.2">
      <c r="A95" s="594"/>
      <c r="B95" s="46"/>
      <c r="C95" s="187"/>
      <c r="D95" s="187"/>
      <c r="E95" s="47"/>
      <c r="F95" s="142"/>
      <c r="G95" s="258">
        <f t="shared" ref="G95:G112" si="7">F95*B95</f>
        <v>0</v>
      </c>
      <c r="H95" s="583"/>
    </row>
    <row r="96" spans="1:8" s="27" customFormat="1" x14ac:dyDescent="0.2">
      <c r="A96" s="594"/>
      <c r="B96" s="46"/>
      <c r="C96" s="187"/>
      <c r="D96" s="187"/>
      <c r="E96" s="47"/>
      <c r="F96" s="142"/>
      <c r="G96" s="258">
        <f t="shared" si="7"/>
        <v>0</v>
      </c>
      <c r="H96" s="583"/>
    </row>
    <row r="97" spans="1:8" s="27" customFormat="1" x14ac:dyDescent="0.2">
      <c r="A97" s="594"/>
      <c r="B97" s="46"/>
      <c r="C97" s="187"/>
      <c r="D97" s="187"/>
      <c r="E97" s="47"/>
      <c r="F97" s="142"/>
      <c r="G97" s="258">
        <f t="shared" si="7"/>
        <v>0</v>
      </c>
      <c r="H97" s="583"/>
    </row>
    <row r="98" spans="1:8" s="27" customFormat="1" x14ac:dyDescent="0.2">
      <c r="A98" s="594"/>
      <c r="B98" s="46"/>
      <c r="C98" s="187"/>
      <c r="D98" s="187"/>
      <c r="E98" s="47"/>
      <c r="F98" s="142"/>
      <c r="G98" s="258">
        <f t="shared" si="7"/>
        <v>0</v>
      </c>
      <c r="H98" s="583"/>
    </row>
    <row r="99" spans="1:8" s="27" customFormat="1" x14ac:dyDescent="0.2">
      <c r="A99" s="594"/>
      <c r="B99" s="46"/>
      <c r="C99" s="187"/>
      <c r="D99" s="187"/>
      <c r="E99" s="47"/>
      <c r="F99" s="142"/>
      <c r="G99" s="258">
        <f t="shared" si="7"/>
        <v>0</v>
      </c>
      <c r="H99" s="583"/>
    </row>
    <row r="100" spans="1:8" s="27" customFormat="1" x14ac:dyDescent="0.2">
      <c r="A100" s="594"/>
      <c r="B100" s="46"/>
      <c r="C100" s="187"/>
      <c r="D100" s="187"/>
      <c r="E100" s="47"/>
      <c r="F100" s="142"/>
      <c r="G100" s="258">
        <f t="shared" si="7"/>
        <v>0</v>
      </c>
      <c r="H100" s="583"/>
    </row>
    <row r="101" spans="1:8" s="27" customFormat="1" x14ac:dyDescent="0.2">
      <c r="A101" s="594"/>
      <c r="B101" s="46"/>
      <c r="C101" s="187"/>
      <c r="D101" s="187"/>
      <c r="E101" s="47"/>
      <c r="F101" s="142"/>
      <c r="G101" s="258">
        <f t="shared" si="7"/>
        <v>0</v>
      </c>
      <c r="H101" s="583"/>
    </row>
    <row r="102" spans="1:8" s="27" customFormat="1" x14ac:dyDescent="0.2">
      <c r="A102" s="594"/>
      <c r="B102" s="46"/>
      <c r="C102" s="187"/>
      <c r="D102" s="187"/>
      <c r="E102" s="47"/>
      <c r="F102" s="142"/>
      <c r="G102" s="258">
        <f t="shared" si="7"/>
        <v>0</v>
      </c>
      <c r="H102" s="583"/>
    </row>
    <row r="103" spans="1:8" s="27" customFormat="1" x14ac:dyDescent="0.2">
      <c r="A103" s="594"/>
      <c r="B103" s="46"/>
      <c r="C103" s="187"/>
      <c r="D103" s="187"/>
      <c r="E103" s="47"/>
      <c r="F103" s="142"/>
      <c r="G103" s="258">
        <f t="shared" si="7"/>
        <v>0</v>
      </c>
      <c r="H103" s="583"/>
    </row>
    <row r="104" spans="1:8" s="27" customFormat="1" x14ac:dyDescent="0.2">
      <c r="A104" s="594"/>
      <c r="B104" s="46"/>
      <c r="C104" s="187"/>
      <c r="D104" s="187"/>
      <c r="E104" s="47"/>
      <c r="F104" s="142"/>
      <c r="G104" s="258">
        <f t="shared" si="7"/>
        <v>0</v>
      </c>
      <c r="H104" s="583"/>
    </row>
    <row r="105" spans="1:8" s="27" customFormat="1" x14ac:dyDescent="0.2">
      <c r="A105" s="594"/>
      <c r="B105" s="46"/>
      <c r="C105" s="187"/>
      <c r="D105" s="187"/>
      <c r="E105" s="47"/>
      <c r="F105" s="142"/>
      <c r="G105" s="258">
        <f t="shared" si="7"/>
        <v>0</v>
      </c>
      <c r="H105" s="583"/>
    </row>
    <row r="106" spans="1:8" s="27" customFormat="1" x14ac:dyDescent="0.2">
      <c r="A106" s="594"/>
      <c r="B106" s="46"/>
      <c r="C106" s="187"/>
      <c r="D106" s="187"/>
      <c r="E106" s="47"/>
      <c r="F106" s="142"/>
      <c r="G106" s="258">
        <f t="shared" si="7"/>
        <v>0</v>
      </c>
      <c r="H106" s="583"/>
    </row>
    <row r="107" spans="1:8" s="27" customFormat="1" x14ac:dyDescent="0.2">
      <c r="A107" s="594"/>
      <c r="B107" s="46"/>
      <c r="C107" s="187"/>
      <c r="D107" s="187"/>
      <c r="E107" s="47"/>
      <c r="F107" s="142"/>
      <c r="G107" s="258">
        <f t="shared" si="7"/>
        <v>0</v>
      </c>
      <c r="H107" s="583"/>
    </row>
    <row r="108" spans="1:8" s="27" customFormat="1" x14ac:dyDescent="0.2">
      <c r="A108" s="594"/>
      <c r="B108" s="46"/>
      <c r="C108" s="187"/>
      <c r="D108" s="187"/>
      <c r="E108" s="47"/>
      <c r="F108" s="142"/>
      <c r="G108" s="258">
        <f t="shared" si="7"/>
        <v>0</v>
      </c>
      <c r="H108" s="583"/>
    </row>
    <row r="109" spans="1:8" s="27" customFormat="1" x14ac:dyDescent="0.2">
      <c r="A109" s="594"/>
      <c r="B109" s="46"/>
      <c r="C109" s="187"/>
      <c r="D109" s="187"/>
      <c r="E109" s="47"/>
      <c r="F109" s="142"/>
      <c r="G109" s="258">
        <f t="shared" si="7"/>
        <v>0</v>
      </c>
      <c r="H109" s="583"/>
    </row>
    <row r="110" spans="1:8" s="26" customFormat="1" x14ac:dyDescent="0.2">
      <c r="A110" s="595"/>
      <c r="B110" s="38"/>
      <c r="C110" s="188"/>
      <c r="D110" s="188"/>
      <c r="E110" s="39"/>
      <c r="F110" s="146"/>
      <c r="G110" s="258">
        <f t="shared" si="7"/>
        <v>0</v>
      </c>
      <c r="H110" s="584"/>
    </row>
    <row r="111" spans="1:8" s="26" customFormat="1" x14ac:dyDescent="0.2">
      <c r="A111" s="595"/>
      <c r="B111" s="38"/>
      <c r="C111" s="188"/>
      <c r="D111" s="188"/>
      <c r="E111" s="39"/>
      <c r="F111" s="146"/>
      <c r="G111" s="258">
        <f t="shared" si="7"/>
        <v>0</v>
      </c>
      <c r="H111" s="584"/>
    </row>
    <row r="112" spans="1:8" s="26" customFormat="1" x14ac:dyDescent="0.2">
      <c r="A112" s="595"/>
      <c r="B112" s="38"/>
      <c r="C112" s="188"/>
      <c r="D112" s="188"/>
      <c r="E112" s="39"/>
      <c r="F112" s="146"/>
      <c r="G112" s="258">
        <f t="shared" si="7"/>
        <v>0</v>
      </c>
      <c r="H112" s="584"/>
    </row>
    <row r="113" spans="1:8" s="26" customFormat="1" ht="13.5" thickBot="1" x14ac:dyDescent="0.25">
      <c r="A113" s="945" t="s">
        <v>202</v>
      </c>
      <c r="B113" s="946"/>
      <c r="C113" s="946"/>
      <c r="D113" s="946"/>
      <c r="E113" s="946"/>
      <c r="F113" s="947"/>
      <c r="G113" s="313">
        <f>SUM(G95:G112)</f>
        <v>0</v>
      </c>
      <c r="H113" s="585"/>
    </row>
    <row r="114" spans="1:8" s="26" customFormat="1" ht="15.75" customHeight="1" x14ac:dyDescent="0.2">
      <c r="A114" s="912" t="s">
        <v>125</v>
      </c>
      <c r="B114" s="913"/>
      <c r="C114" s="913"/>
      <c r="D114" s="913"/>
      <c r="E114" s="913"/>
      <c r="F114" s="914"/>
      <c r="G114" s="242"/>
      <c r="H114" s="583"/>
    </row>
    <row r="115" spans="1:8" s="26" customFormat="1" ht="15.75" customHeight="1" x14ac:dyDescent="0.2">
      <c r="A115" s="595"/>
      <c r="B115" s="38"/>
      <c r="C115" s="188"/>
      <c r="D115" s="188"/>
      <c r="E115" s="39"/>
      <c r="F115" s="146"/>
      <c r="G115" s="258">
        <f>F115*B115</f>
        <v>0</v>
      </c>
      <c r="H115" s="584"/>
    </row>
    <row r="116" spans="1:8" s="26" customFormat="1" ht="15.75" customHeight="1" x14ac:dyDescent="0.2">
      <c r="A116" s="595"/>
      <c r="B116" s="38"/>
      <c r="C116" s="188"/>
      <c r="D116" s="188"/>
      <c r="E116" s="39"/>
      <c r="F116" s="146"/>
      <c r="G116" s="258">
        <f t="shared" ref="G116:G128" si="8">F116*B116</f>
        <v>0</v>
      </c>
      <c r="H116" s="584"/>
    </row>
    <row r="117" spans="1:8" s="26" customFormat="1" x14ac:dyDescent="0.2">
      <c r="A117" s="595"/>
      <c r="B117" s="38"/>
      <c r="C117" s="188"/>
      <c r="D117" s="188"/>
      <c r="E117" s="39"/>
      <c r="F117" s="146"/>
      <c r="G117" s="258">
        <f t="shared" si="8"/>
        <v>0</v>
      </c>
      <c r="H117" s="584"/>
    </row>
    <row r="118" spans="1:8" s="26" customFormat="1" x14ac:dyDescent="0.2">
      <c r="A118" s="595"/>
      <c r="B118" s="38"/>
      <c r="C118" s="188"/>
      <c r="D118" s="188"/>
      <c r="E118" s="39"/>
      <c r="F118" s="146"/>
      <c r="G118" s="258">
        <f t="shared" si="8"/>
        <v>0</v>
      </c>
      <c r="H118" s="584"/>
    </row>
    <row r="119" spans="1:8" s="26" customFormat="1" x14ac:dyDescent="0.2">
      <c r="A119" s="595"/>
      <c r="B119" s="38"/>
      <c r="C119" s="188"/>
      <c r="D119" s="188"/>
      <c r="E119" s="39"/>
      <c r="F119" s="146"/>
      <c r="G119" s="258">
        <f t="shared" si="8"/>
        <v>0</v>
      </c>
      <c r="H119" s="584"/>
    </row>
    <row r="120" spans="1:8" s="26" customFormat="1" x14ac:dyDescent="0.2">
      <c r="A120" s="595"/>
      <c r="B120" s="38"/>
      <c r="C120" s="188"/>
      <c r="D120" s="188"/>
      <c r="E120" s="39"/>
      <c r="F120" s="146"/>
      <c r="G120" s="258">
        <f t="shared" si="8"/>
        <v>0</v>
      </c>
      <c r="H120" s="584"/>
    </row>
    <row r="121" spans="1:8" s="26" customFormat="1" x14ac:dyDescent="0.2">
      <c r="A121" s="595"/>
      <c r="B121" s="38"/>
      <c r="C121" s="188"/>
      <c r="D121" s="188"/>
      <c r="E121" s="39"/>
      <c r="F121" s="146"/>
      <c r="G121" s="258">
        <f t="shared" si="8"/>
        <v>0</v>
      </c>
      <c r="H121" s="584"/>
    </row>
    <row r="122" spans="1:8" s="26" customFormat="1" x14ac:dyDescent="0.2">
      <c r="A122" s="595"/>
      <c r="B122" s="38"/>
      <c r="C122" s="188"/>
      <c r="D122" s="188"/>
      <c r="E122" s="39"/>
      <c r="F122" s="146"/>
      <c r="G122" s="258">
        <f t="shared" si="8"/>
        <v>0</v>
      </c>
      <c r="H122" s="584"/>
    </row>
    <row r="123" spans="1:8" s="26" customFormat="1" x14ac:dyDescent="0.2">
      <c r="A123" s="595"/>
      <c r="B123" s="38"/>
      <c r="C123" s="188"/>
      <c r="D123" s="188"/>
      <c r="E123" s="39"/>
      <c r="F123" s="146"/>
      <c r="G123" s="258">
        <f t="shared" si="8"/>
        <v>0</v>
      </c>
      <c r="H123" s="584"/>
    </row>
    <row r="124" spans="1:8" s="26" customFormat="1" x14ac:dyDescent="0.2">
      <c r="A124" s="595"/>
      <c r="B124" s="38"/>
      <c r="C124" s="188"/>
      <c r="D124" s="188"/>
      <c r="E124" s="39"/>
      <c r="F124" s="146"/>
      <c r="G124" s="258">
        <f t="shared" si="8"/>
        <v>0</v>
      </c>
      <c r="H124" s="584"/>
    </row>
    <row r="125" spans="1:8" s="26" customFormat="1" x14ac:dyDescent="0.2">
      <c r="A125" s="595"/>
      <c r="B125" s="38"/>
      <c r="C125" s="188"/>
      <c r="D125" s="188"/>
      <c r="E125" s="39"/>
      <c r="F125" s="146"/>
      <c r="G125" s="258">
        <f t="shared" si="8"/>
        <v>0</v>
      </c>
      <c r="H125" s="584"/>
    </row>
    <row r="126" spans="1:8" s="26" customFormat="1" x14ac:dyDescent="0.2">
      <c r="A126" s="595"/>
      <c r="B126" s="38"/>
      <c r="C126" s="188"/>
      <c r="D126" s="188"/>
      <c r="E126" s="39"/>
      <c r="F126" s="146"/>
      <c r="G126" s="258">
        <f t="shared" si="8"/>
        <v>0</v>
      </c>
      <c r="H126" s="584"/>
    </row>
    <row r="127" spans="1:8" s="26" customFormat="1" x14ac:dyDescent="0.2">
      <c r="A127" s="595"/>
      <c r="B127" s="38"/>
      <c r="C127" s="188"/>
      <c r="D127" s="188"/>
      <c r="E127" s="39"/>
      <c r="F127" s="146"/>
      <c r="G127" s="258">
        <f t="shared" si="8"/>
        <v>0</v>
      </c>
      <c r="H127" s="584"/>
    </row>
    <row r="128" spans="1:8" s="26" customFormat="1" x14ac:dyDescent="0.2">
      <c r="A128" s="595"/>
      <c r="B128" s="38"/>
      <c r="C128" s="188"/>
      <c r="D128" s="188"/>
      <c r="E128" s="39"/>
      <c r="F128" s="146"/>
      <c r="G128" s="258">
        <f t="shared" si="8"/>
        <v>0</v>
      </c>
      <c r="H128" s="584"/>
    </row>
    <row r="129" spans="1:8" s="26" customFormat="1" x14ac:dyDescent="0.2">
      <c r="A129" s="595"/>
      <c r="B129" s="38"/>
      <c r="C129" s="188"/>
      <c r="D129" s="188"/>
      <c r="E129" s="39"/>
      <c r="F129" s="146"/>
      <c r="G129" s="258">
        <f t="shared" ref="G129" si="9">F129*B129</f>
        <v>0</v>
      </c>
      <c r="H129" s="584"/>
    </row>
    <row r="130" spans="1:8" s="26" customFormat="1" x14ac:dyDescent="0.2">
      <c r="A130" s="595"/>
      <c r="B130" s="38"/>
      <c r="C130" s="188"/>
      <c r="D130" s="188"/>
      <c r="E130" s="39"/>
      <c r="F130" s="146"/>
      <c r="G130" s="258">
        <f>F130*B130</f>
        <v>0</v>
      </c>
      <c r="H130" s="584"/>
    </row>
    <row r="131" spans="1:8" s="26" customFormat="1" x14ac:dyDescent="0.2">
      <c r="A131" s="595"/>
      <c r="B131" s="38"/>
      <c r="C131" s="188"/>
      <c r="D131" s="188"/>
      <c r="E131" s="39"/>
      <c r="F131" s="146"/>
      <c r="G131" s="258">
        <f>F131*B131</f>
        <v>0</v>
      </c>
      <c r="H131" s="584"/>
    </row>
    <row r="132" spans="1:8" s="26" customFormat="1" x14ac:dyDescent="0.2">
      <c r="A132" s="595"/>
      <c r="B132" s="38"/>
      <c r="C132" s="188"/>
      <c r="D132" s="188"/>
      <c r="E132" s="39"/>
      <c r="F132" s="146"/>
      <c r="G132" s="258">
        <f>F132*B132</f>
        <v>0</v>
      </c>
      <c r="H132" s="584"/>
    </row>
    <row r="133" spans="1:8" s="26" customFormat="1" ht="13.5" thickBot="1" x14ac:dyDescent="0.25">
      <c r="A133" s="945" t="s">
        <v>201</v>
      </c>
      <c r="B133" s="946"/>
      <c r="C133" s="946"/>
      <c r="D133" s="946"/>
      <c r="E133" s="946"/>
      <c r="F133" s="947"/>
      <c r="G133" s="314">
        <f>SUM(G115:G132)</f>
        <v>0</v>
      </c>
      <c r="H133" s="586"/>
    </row>
    <row r="134" spans="1:8" s="26" customFormat="1" ht="15.75" customHeight="1" thickBot="1" x14ac:dyDescent="0.25">
      <c r="A134" s="948" t="s">
        <v>277</v>
      </c>
      <c r="B134" s="949"/>
      <c r="C134" s="949"/>
      <c r="D134" s="949"/>
      <c r="E134" s="949"/>
      <c r="F134" s="950"/>
      <c r="G134" s="260">
        <f>G113+G133</f>
        <v>0</v>
      </c>
      <c r="H134" s="587"/>
    </row>
    <row r="135" spans="1:8" s="26" customFormat="1" ht="15.75" customHeight="1" thickBot="1" x14ac:dyDescent="0.25">
      <c r="A135" s="918"/>
      <c r="B135" s="919"/>
      <c r="C135" s="919"/>
      <c r="D135" s="919"/>
      <c r="E135" s="919"/>
      <c r="F135" s="919"/>
      <c r="G135" s="919"/>
      <c r="H135" s="920"/>
    </row>
    <row r="136" spans="1:8" s="23" customFormat="1" ht="18" customHeight="1" thickBot="1" x14ac:dyDescent="0.25">
      <c r="A136" s="903" t="s">
        <v>150</v>
      </c>
      <c r="B136" s="904"/>
      <c r="C136" s="904"/>
      <c r="D136" s="904"/>
      <c r="E136" s="904"/>
      <c r="F136" s="905"/>
      <c r="G136" s="261">
        <f>G48+G91+G134</f>
        <v>0</v>
      </c>
      <c r="H136" s="588"/>
    </row>
    <row r="137" spans="1:8" s="26" customFormat="1" x14ac:dyDescent="0.2">
      <c r="B137" s="21"/>
      <c r="C137" s="12"/>
      <c r="D137" s="12"/>
      <c r="E137" s="13"/>
      <c r="F137" s="135"/>
      <c r="G137" s="135"/>
      <c r="H137" s="567"/>
    </row>
    <row r="138" spans="1:8" s="26" customFormat="1" ht="13.5" thickBot="1" x14ac:dyDescent="0.25">
      <c r="A138" s="23" t="s">
        <v>215</v>
      </c>
      <c r="B138" s="12"/>
      <c r="C138" s="13"/>
      <c r="D138" s="21"/>
      <c r="E138" s="13"/>
      <c r="F138" s="140"/>
      <c r="G138" s="135"/>
      <c r="H138" s="567"/>
    </row>
    <row r="139" spans="1:8" s="26" customFormat="1" ht="190.5" customHeight="1" thickBot="1" x14ac:dyDescent="0.25">
      <c r="A139" s="924"/>
      <c r="B139" s="925"/>
      <c r="C139" s="925"/>
      <c r="D139" s="925"/>
      <c r="E139" s="925"/>
      <c r="F139" s="925"/>
      <c r="G139" s="925"/>
      <c r="H139" s="926"/>
    </row>
    <row r="140" spans="1:8" s="26" customFormat="1" x14ac:dyDescent="0.2">
      <c r="B140" s="21"/>
      <c r="C140" s="12"/>
      <c r="D140" s="12"/>
      <c r="E140" s="13"/>
      <c r="F140" s="135"/>
      <c r="G140" s="135"/>
      <c r="H140" s="567"/>
    </row>
    <row r="141" spans="1:8" s="26" customFormat="1" x14ac:dyDescent="0.2">
      <c r="B141" s="21"/>
      <c r="C141" s="12"/>
      <c r="D141" s="12"/>
      <c r="E141" s="13"/>
      <c r="F141" s="135"/>
      <c r="G141" s="135"/>
      <c r="H141" s="567"/>
    </row>
    <row r="142" spans="1:8" s="26" customFormat="1" x14ac:dyDescent="0.2">
      <c r="B142" s="21"/>
      <c r="C142" s="12"/>
      <c r="D142" s="12"/>
      <c r="E142" s="13"/>
      <c r="F142" s="135"/>
      <c r="G142" s="135"/>
      <c r="H142" s="567"/>
    </row>
    <row r="143" spans="1:8" s="26" customFormat="1" x14ac:dyDescent="0.2">
      <c r="B143" s="21"/>
      <c r="C143" s="12"/>
      <c r="D143" s="12"/>
      <c r="E143" s="13"/>
      <c r="F143" s="135"/>
      <c r="G143" s="135"/>
      <c r="H143" s="567"/>
    </row>
    <row r="144" spans="1:8" s="26" customFormat="1" x14ac:dyDescent="0.2">
      <c r="B144" s="21"/>
      <c r="C144" s="12"/>
      <c r="D144" s="12"/>
      <c r="E144" s="13"/>
      <c r="F144" s="135"/>
      <c r="G144" s="135"/>
      <c r="H144" s="567"/>
    </row>
    <row r="145" spans="2:8" s="26" customFormat="1" x14ac:dyDescent="0.2">
      <c r="B145" s="21"/>
      <c r="C145" s="12"/>
      <c r="D145" s="12"/>
      <c r="E145" s="13"/>
      <c r="F145" s="135"/>
      <c r="G145" s="135"/>
      <c r="H145" s="567"/>
    </row>
    <row r="146" spans="2:8" s="26" customFormat="1" x14ac:dyDescent="0.2">
      <c r="B146" s="21"/>
      <c r="C146" s="12"/>
      <c r="D146" s="12"/>
      <c r="E146" s="13"/>
      <c r="F146" s="135"/>
      <c r="G146" s="135"/>
      <c r="H146" s="567"/>
    </row>
    <row r="147" spans="2:8" s="26" customFormat="1" x14ac:dyDescent="0.2">
      <c r="B147" s="21"/>
      <c r="C147" s="12"/>
      <c r="D147" s="12"/>
      <c r="E147" s="13"/>
      <c r="F147" s="135"/>
      <c r="G147" s="135"/>
      <c r="H147" s="567"/>
    </row>
    <row r="148" spans="2:8" s="26" customFormat="1" x14ac:dyDescent="0.2">
      <c r="B148" s="21"/>
      <c r="C148" s="12"/>
      <c r="D148" s="12"/>
      <c r="E148" s="13"/>
      <c r="F148" s="135"/>
      <c r="G148" s="135"/>
      <c r="H148" s="567"/>
    </row>
    <row r="149" spans="2:8" s="26" customFormat="1" x14ac:dyDescent="0.2">
      <c r="B149" s="21"/>
      <c r="C149" s="12"/>
      <c r="D149" s="12"/>
      <c r="E149" s="13"/>
      <c r="F149" s="135"/>
      <c r="G149" s="135"/>
      <c r="H149" s="567"/>
    </row>
    <row r="150" spans="2:8" s="26" customFormat="1" x14ac:dyDescent="0.2">
      <c r="B150" s="21"/>
      <c r="C150" s="12"/>
      <c r="D150" s="12"/>
      <c r="E150" s="13"/>
      <c r="F150" s="135"/>
      <c r="G150" s="135"/>
      <c r="H150" s="567"/>
    </row>
    <row r="151" spans="2:8" s="26" customFormat="1" x14ac:dyDescent="0.2">
      <c r="B151" s="21"/>
      <c r="C151" s="12"/>
      <c r="D151" s="12"/>
      <c r="E151" s="13"/>
      <c r="F151" s="135"/>
      <c r="G151" s="135"/>
      <c r="H151" s="567"/>
    </row>
    <row r="152" spans="2:8" s="26" customFormat="1" x14ac:dyDescent="0.2">
      <c r="B152" s="21"/>
      <c r="C152" s="12"/>
      <c r="D152" s="12"/>
      <c r="E152" s="13"/>
      <c r="F152" s="135"/>
      <c r="G152" s="135"/>
      <c r="H152" s="567"/>
    </row>
    <row r="153" spans="2:8" s="26" customFormat="1" x14ac:dyDescent="0.2">
      <c r="B153" s="21"/>
      <c r="C153" s="12"/>
      <c r="D153" s="12"/>
      <c r="E153" s="13"/>
      <c r="F153" s="135"/>
      <c r="G153" s="135"/>
      <c r="H153" s="567"/>
    </row>
    <row r="154" spans="2:8" s="26" customFormat="1" x14ac:dyDescent="0.2">
      <c r="B154" s="21"/>
      <c r="C154" s="12"/>
      <c r="D154" s="12"/>
      <c r="E154" s="13"/>
      <c r="F154" s="135"/>
      <c r="G154" s="135"/>
      <c r="H154" s="567"/>
    </row>
    <row r="155" spans="2:8" s="26" customFormat="1" x14ac:dyDescent="0.2">
      <c r="B155" s="21"/>
      <c r="C155" s="12"/>
      <c r="D155" s="12"/>
      <c r="E155" s="13"/>
      <c r="F155" s="135"/>
      <c r="G155" s="135"/>
      <c r="H155" s="567"/>
    </row>
    <row r="156" spans="2:8" s="26" customFormat="1" x14ac:dyDescent="0.2">
      <c r="B156" s="21"/>
      <c r="C156" s="12"/>
      <c r="D156" s="12"/>
      <c r="E156" s="13"/>
      <c r="F156" s="135"/>
      <c r="G156" s="135"/>
      <c r="H156" s="567"/>
    </row>
    <row r="157" spans="2:8" s="26" customFormat="1" x14ac:dyDescent="0.2">
      <c r="B157" s="21"/>
      <c r="C157" s="12"/>
      <c r="D157" s="12"/>
      <c r="E157" s="13"/>
      <c r="F157" s="135"/>
      <c r="G157" s="135"/>
      <c r="H157" s="567"/>
    </row>
    <row r="158" spans="2:8" s="26" customFormat="1" x14ac:dyDescent="0.2">
      <c r="B158" s="21"/>
      <c r="C158" s="12"/>
      <c r="D158" s="12"/>
      <c r="E158" s="13"/>
      <c r="F158" s="135"/>
      <c r="G158" s="135"/>
      <c r="H158" s="567"/>
    </row>
    <row r="159" spans="2:8" s="26" customFormat="1" x14ac:dyDescent="0.2">
      <c r="B159" s="21"/>
      <c r="C159" s="12"/>
      <c r="D159" s="12"/>
      <c r="E159" s="13"/>
      <c r="F159" s="135"/>
      <c r="G159" s="135"/>
      <c r="H159" s="567"/>
    </row>
    <row r="160" spans="2:8" s="26" customFormat="1" x14ac:dyDescent="0.2">
      <c r="B160" s="21"/>
      <c r="C160" s="12"/>
      <c r="D160" s="12"/>
      <c r="E160" s="13"/>
      <c r="F160" s="135"/>
      <c r="G160" s="135"/>
      <c r="H160" s="567"/>
    </row>
    <row r="161" spans="2:8" s="26" customFormat="1" x14ac:dyDescent="0.2">
      <c r="B161" s="21"/>
      <c r="C161" s="12"/>
      <c r="D161" s="12"/>
      <c r="E161" s="13"/>
      <c r="F161" s="135"/>
      <c r="G161" s="135"/>
      <c r="H161" s="567"/>
    </row>
    <row r="162" spans="2:8" s="26" customFormat="1" x14ac:dyDescent="0.2">
      <c r="B162" s="21"/>
      <c r="C162" s="12"/>
      <c r="D162" s="12"/>
      <c r="E162" s="13"/>
      <c r="F162" s="135"/>
      <c r="G162" s="135"/>
      <c r="H162" s="567"/>
    </row>
    <row r="163" spans="2:8" s="26" customFormat="1" x14ac:dyDescent="0.2">
      <c r="B163" s="21"/>
      <c r="C163" s="12"/>
      <c r="D163" s="12"/>
      <c r="E163" s="13"/>
      <c r="F163" s="135"/>
      <c r="G163" s="135"/>
      <c r="H163" s="567"/>
    </row>
    <row r="164" spans="2:8" s="26" customFormat="1" x14ac:dyDescent="0.2">
      <c r="B164" s="21"/>
      <c r="C164" s="12"/>
      <c r="D164" s="12"/>
      <c r="E164" s="13"/>
      <c r="F164" s="135"/>
      <c r="G164" s="135"/>
      <c r="H164" s="567"/>
    </row>
    <row r="165" spans="2:8" s="26" customFormat="1" x14ac:dyDescent="0.2">
      <c r="B165" s="21"/>
      <c r="C165" s="12"/>
      <c r="D165" s="12"/>
      <c r="E165" s="13"/>
      <c r="F165" s="135"/>
      <c r="G165" s="135"/>
      <c r="H165" s="567"/>
    </row>
    <row r="166" spans="2:8" s="26" customFormat="1" x14ac:dyDescent="0.2">
      <c r="B166" s="21"/>
      <c r="C166" s="12"/>
      <c r="D166" s="12"/>
      <c r="E166" s="13"/>
      <c r="F166" s="135"/>
      <c r="G166" s="135"/>
      <c r="H166" s="567"/>
    </row>
    <row r="167" spans="2:8" s="26" customFormat="1" x14ac:dyDescent="0.2">
      <c r="B167" s="21"/>
      <c r="C167" s="12"/>
      <c r="D167" s="12"/>
      <c r="E167" s="13"/>
      <c r="F167" s="135"/>
      <c r="G167" s="135"/>
      <c r="H167" s="567"/>
    </row>
    <row r="168" spans="2:8" s="26" customFormat="1" x14ac:dyDescent="0.2">
      <c r="B168" s="21"/>
      <c r="C168" s="12"/>
      <c r="D168" s="12"/>
      <c r="E168" s="13"/>
      <c r="F168" s="135"/>
      <c r="G168" s="135"/>
      <c r="H168" s="567"/>
    </row>
    <row r="169" spans="2:8" s="26" customFormat="1" x14ac:dyDescent="0.2">
      <c r="B169" s="21"/>
      <c r="C169" s="12"/>
      <c r="D169" s="12"/>
      <c r="E169" s="13"/>
      <c r="F169" s="135"/>
      <c r="G169" s="135"/>
      <c r="H169" s="567"/>
    </row>
    <row r="170" spans="2:8" s="26" customFormat="1" x14ac:dyDescent="0.2">
      <c r="B170" s="21"/>
      <c r="C170" s="12"/>
      <c r="D170" s="12"/>
      <c r="E170" s="13"/>
      <c r="F170" s="135"/>
      <c r="G170" s="135"/>
      <c r="H170" s="567"/>
    </row>
    <row r="171" spans="2:8" s="26" customFormat="1" x14ac:dyDescent="0.2">
      <c r="B171" s="21"/>
      <c r="C171" s="12"/>
      <c r="D171" s="12"/>
      <c r="E171" s="13"/>
      <c r="F171" s="135"/>
      <c r="G171" s="135"/>
      <c r="H171" s="567"/>
    </row>
    <row r="172" spans="2:8" s="26" customFormat="1" x14ac:dyDescent="0.2">
      <c r="B172" s="21"/>
      <c r="C172" s="12"/>
      <c r="D172" s="12"/>
      <c r="E172" s="13"/>
      <c r="F172" s="135"/>
      <c r="G172" s="135"/>
      <c r="H172" s="567"/>
    </row>
    <row r="173" spans="2:8" s="26" customFormat="1" x14ac:dyDescent="0.2">
      <c r="B173" s="21"/>
      <c r="C173" s="12"/>
      <c r="D173" s="12"/>
      <c r="E173" s="13"/>
      <c r="F173" s="135"/>
      <c r="G173" s="135"/>
      <c r="H173" s="567"/>
    </row>
    <row r="174" spans="2:8" s="26" customFormat="1" x14ac:dyDescent="0.2">
      <c r="B174" s="21"/>
      <c r="C174" s="12"/>
      <c r="D174" s="12"/>
      <c r="E174" s="13"/>
      <c r="F174" s="135"/>
      <c r="G174" s="135"/>
      <c r="H174" s="567"/>
    </row>
    <row r="175" spans="2:8" s="26" customFormat="1" x14ac:dyDescent="0.2">
      <c r="B175" s="21"/>
      <c r="C175" s="12"/>
      <c r="D175" s="12"/>
      <c r="E175" s="13"/>
      <c r="F175" s="135"/>
      <c r="G175" s="135"/>
      <c r="H175" s="567"/>
    </row>
    <row r="176" spans="2:8" s="26" customFormat="1" x14ac:dyDescent="0.2">
      <c r="B176" s="21"/>
      <c r="C176" s="12"/>
      <c r="D176" s="12"/>
      <c r="E176" s="13"/>
      <c r="F176" s="135"/>
      <c r="G176" s="135"/>
      <c r="H176" s="567"/>
    </row>
    <row r="177" spans="2:8" s="26" customFormat="1" x14ac:dyDescent="0.2">
      <c r="B177" s="21"/>
      <c r="C177" s="12"/>
      <c r="D177" s="12"/>
      <c r="E177" s="13"/>
      <c r="F177" s="135"/>
      <c r="G177" s="135"/>
      <c r="H177" s="567"/>
    </row>
    <row r="178" spans="2:8" s="26" customFormat="1" x14ac:dyDescent="0.2">
      <c r="B178" s="21"/>
      <c r="C178" s="12"/>
      <c r="D178" s="12"/>
      <c r="E178" s="13"/>
      <c r="F178" s="135"/>
      <c r="G178" s="135"/>
      <c r="H178" s="567"/>
    </row>
    <row r="179" spans="2:8" s="26" customFormat="1" x14ac:dyDescent="0.2">
      <c r="B179" s="21"/>
      <c r="C179" s="12"/>
      <c r="D179" s="12"/>
      <c r="E179" s="13"/>
      <c r="F179" s="135"/>
      <c r="G179" s="135"/>
      <c r="H179" s="567"/>
    </row>
    <row r="180" spans="2:8" s="26" customFormat="1" x14ac:dyDescent="0.2">
      <c r="B180" s="21"/>
      <c r="C180" s="12"/>
      <c r="D180" s="12"/>
      <c r="E180" s="13"/>
      <c r="F180" s="135"/>
      <c r="G180" s="135"/>
      <c r="H180" s="567"/>
    </row>
    <row r="181" spans="2:8" s="26" customFormat="1" x14ac:dyDescent="0.2">
      <c r="B181" s="21"/>
      <c r="C181" s="12"/>
      <c r="D181" s="12"/>
      <c r="E181" s="13"/>
      <c r="F181" s="135"/>
      <c r="G181" s="135"/>
      <c r="H181" s="567"/>
    </row>
    <row r="182" spans="2:8" s="26" customFormat="1" x14ac:dyDescent="0.2">
      <c r="B182" s="21"/>
      <c r="C182" s="12"/>
      <c r="D182" s="12"/>
      <c r="E182" s="13"/>
      <c r="F182" s="135"/>
      <c r="G182" s="135"/>
      <c r="H182" s="567"/>
    </row>
    <row r="183" spans="2:8" s="26" customFormat="1" x14ac:dyDescent="0.2">
      <c r="B183" s="21"/>
      <c r="C183" s="12"/>
      <c r="D183" s="12"/>
      <c r="E183" s="13"/>
      <c r="F183" s="135"/>
      <c r="G183" s="135"/>
      <c r="H183" s="567"/>
    </row>
    <row r="184" spans="2:8" s="26" customFormat="1" x14ac:dyDescent="0.2">
      <c r="B184" s="21"/>
      <c r="C184" s="12"/>
      <c r="D184" s="12"/>
      <c r="E184" s="13"/>
      <c r="F184" s="135"/>
      <c r="G184" s="135"/>
      <c r="H184" s="567"/>
    </row>
    <row r="185" spans="2:8" s="26" customFormat="1" x14ac:dyDescent="0.2">
      <c r="B185" s="21"/>
      <c r="C185" s="12"/>
      <c r="D185" s="12"/>
      <c r="E185" s="13"/>
      <c r="F185" s="135"/>
      <c r="G185" s="135"/>
      <c r="H185" s="567"/>
    </row>
    <row r="186" spans="2:8" s="26" customFormat="1" x14ac:dyDescent="0.2">
      <c r="B186" s="21"/>
      <c r="C186" s="12"/>
      <c r="D186" s="12"/>
      <c r="E186" s="13"/>
      <c r="F186" s="135"/>
      <c r="G186" s="135"/>
      <c r="H186" s="567"/>
    </row>
    <row r="187" spans="2:8" s="26" customFormat="1" x14ac:dyDescent="0.2">
      <c r="B187" s="21"/>
      <c r="C187" s="12"/>
      <c r="D187" s="12"/>
      <c r="E187" s="13"/>
      <c r="F187" s="135"/>
      <c r="G187" s="135"/>
      <c r="H187" s="567"/>
    </row>
    <row r="188" spans="2:8" s="26" customFormat="1" x14ac:dyDescent="0.2">
      <c r="B188" s="21"/>
      <c r="C188" s="12"/>
      <c r="D188" s="12"/>
      <c r="E188" s="13"/>
      <c r="F188" s="135"/>
      <c r="G188" s="135"/>
      <c r="H188" s="567"/>
    </row>
    <row r="189" spans="2:8" s="26" customFormat="1" x14ac:dyDescent="0.2">
      <c r="B189" s="21"/>
      <c r="C189" s="12"/>
      <c r="D189" s="12"/>
      <c r="E189" s="13"/>
      <c r="F189" s="135"/>
      <c r="G189" s="135"/>
      <c r="H189" s="567"/>
    </row>
    <row r="190" spans="2:8" s="26" customFormat="1" x14ac:dyDescent="0.2">
      <c r="B190" s="21"/>
      <c r="C190" s="12"/>
      <c r="D190" s="12"/>
      <c r="E190" s="13"/>
      <c r="F190" s="135"/>
      <c r="G190" s="135"/>
      <c r="H190" s="567"/>
    </row>
    <row r="191" spans="2:8" s="26" customFormat="1" x14ac:dyDescent="0.2">
      <c r="B191" s="21"/>
      <c r="C191" s="12"/>
      <c r="D191" s="12"/>
      <c r="E191" s="13"/>
      <c r="F191" s="135"/>
      <c r="G191" s="135"/>
      <c r="H191" s="567"/>
    </row>
    <row r="192" spans="2:8" s="26" customFormat="1" x14ac:dyDescent="0.2">
      <c r="B192" s="21"/>
      <c r="C192" s="12"/>
      <c r="D192" s="12"/>
      <c r="E192" s="13"/>
      <c r="F192" s="135"/>
      <c r="G192" s="135"/>
      <c r="H192" s="567"/>
    </row>
    <row r="193" spans="2:8" s="26" customFormat="1" x14ac:dyDescent="0.2">
      <c r="B193" s="21"/>
      <c r="C193" s="12"/>
      <c r="D193" s="12"/>
      <c r="E193" s="13"/>
      <c r="F193" s="135"/>
      <c r="G193" s="135"/>
      <c r="H193" s="567"/>
    </row>
    <row r="194" spans="2:8" s="26" customFormat="1" x14ac:dyDescent="0.2">
      <c r="B194" s="21"/>
      <c r="C194" s="12"/>
      <c r="D194" s="12"/>
      <c r="E194" s="13"/>
      <c r="F194" s="135"/>
      <c r="G194" s="135"/>
      <c r="H194" s="567"/>
    </row>
    <row r="195" spans="2:8" s="26" customFormat="1" x14ac:dyDescent="0.2">
      <c r="B195" s="21"/>
      <c r="C195" s="12"/>
      <c r="D195" s="12"/>
      <c r="E195" s="13"/>
      <c r="F195" s="135"/>
      <c r="G195" s="135"/>
      <c r="H195" s="567"/>
    </row>
    <row r="196" spans="2:8" s="26" customFormat="1" x14ac:dyDescent="0.2">
      <c r="B196" s="21"/>
      <c r="C196" s="12"/>
      <c r="D196" s="12"/>
      <c r="E196" s="13"/>
      <c r="F196" s="135"/>
      <c r="G196" s="135"/>
      <c r="H196" s="567"/>
    </row>
    <row r="197" spans="2:8" s="26" customFormat="1" x14ac:dyDescent="0.2">
      <c r="B197" s="21"/>
      <c r="C197" s="12"/>
      <c r="D197" s="12"/>
      <c r="E197" s="13"/>
      <c r="F197" s="135"/>
      <c r="G197" s="135"/>
      <c r="H197" s="567"/>
    </row>
    <row r="198" spans="2:8" s="26" customFormat="1" x14ac:dyDescent="0.2">
      <c r="B198" s="21"/>
      <c r="C198" s="12"/>
      <c r="D198" s="12"/>
      <c r="E198" s="13"/>
      <c r="F198" s="135"/>
      <c r="G198" s="135"/>
      <c r="H198" s="567"/>
    </row>
    <row r="199" spans="2:8" s="26" customFormat="1" x14ac:dyDescent="0.2">
      <c r="B199" s="21"/>
      <c r="C199" s="12"/>
      <c r="D199" s="12"/>
      <c r="E199" s="13"/>
      <c r="F199" s="135"/>
      <c r="G199" s="135"/>
      <c r="H199" s="567"/>
    </row>
    <row r="200" spans="2:8" s="26" customFormat="1" x14ac:dyDescent="0.2">
      <c r="B200" s="21"/>
      <c r="C200" s="12"/>
      <c r="D200" s="12"/>
      <c r="E200" s="13"/>
      <c r="F200" s="135"/>
      <c r="G200" s="135"/>
      <c r="H200" s="567"/>
    </row>
    <row r="201" spans="2:8" s="26" customFormat="1" x14ac:dyDescent="0.2">
      <c r="B201" s="21"/>
      <c r="C201" s="12"/>
      <c r="D201" s="12"/>
      <c r="E201" s="13"/>
      <c r="F201" s="135"/>
      <c r="G201" s="135"/>
      <c r="H201" s="567"/>
    </row>
    <row r="202" spans="2:8" s="26" customFormat="1" x14ac:dyDescent="0.2">
      <c r="B202" s="21"/>
      <c r="C202" s="12"/>
      <c r="D202" s="12"/>
      <c r="E202" s="13"/>
      <c r="F202" s="135"/>
      <c r="G202" s="135"/>
      <c r="H202" s="567"/>
    </row>
    <row r="203" spans="2:8" s="26" customFormat="1" x14ac:dyDescent="0.2">
      <c r="B203" s="21"/>
      <c r="C203" s="12"/>
      <c r="D203" s="12"/>
      <c r="E203" s="13"/>
      <c r="F203" s="135"/>
      <c r="G203" s="135"/>
      <c r="H203" s="567"/>
    </row>
    <row r="204" spans="2:8" s="26" customFormat="1" x14ac:dyDescent="0.2">
      <c r="B204" s="21"/>
      <c r="C204" s="12"/>
      <c r="D204" s="12"/>
      <c r="E204" s="13"/>
      <c r="F204" s="135"/>
      <c r="G204" s="135"/>
      <c r="H204" s="567"/>
    </row>
    <row r="205" spans="2:8" s="26" customFormat="1" x14ac:dyDescent="0.2">
      <c r="B205" s="21"/>
      <c r="C205" s="12"/>
      <c r="D205" s="12"/>
      <c r="E205" s="13"/>
      <c r="F205" s="135"/>
      <c r="G205" s="135"/>
      <c r="H205" s="567"/>
    </row>
    <row r="206" spans="2:8" s="26" customFormat="1" x14ac:dyDescent="0.2">
      <c r="B206" s="21"/>
      <c r="C206" s="12"/>
      <c r="D206" s="12"/>
      <c r="E206" s="13"/>
      <c r="F206" s="135"/>
      <c r="G206" s="135"/>
      <c r="H206" s="567"/>
    </row>
    <row r="207" spans="2:8" s="26" customFormat="1" x14ac:dyDescent="0.2">
      <c r="B207" s="21"/>
      <c r="C207" s="12"/>
      <c r="D207" s="12"/>
      <c r="E207" s="13"/>
      <c r="F207" s="135"/>
      <c r="G207" s="135"/>
      <c r="H207" s="567"/>
    </row>
    <row r="208" spans="2:8" s="26" customFormat="1" x14ac:dyDescent="0.2">
      <c r="B208" s="21"/>
      <c r="C208" s="12"/>
      <c r="D208" s="12"/>
      <c r="E208" s="13"/>
      <c r="F208" s="135"/>
      <c r="G208" s="135"/>
      <c r="H208" s="567"/>
    </row>
    <row r="209" spans="2:8" s="26" customFormat="1" x14ac:dyDescent="0.2">
      <c r="B209" s="21"/>
      <c r="C209" s="12"/>
      <c r="D209" s="12"/>
      <c r="E209" s="13"/>
      <c r="F209" s="135"/>
      <c r="G209" s="135"/>
      <c r="H209" s="567"/>
    </row>
    <row r="210" spans="2:8" s="26" customFormat="1" x14ac:dyDescent="0.2">
      <c r="B210" s="21"/>
      <c r="C210" s="12"/>
      <c r="D210" s="12"/>
      <c r="E210" s="13"/>
      <c r="F210" s="135"/>
      <c r="G210" s="135"/>
      <c r="H210" s="567"/>
    </row>
    <row r="211" spans="2:8" s="26" customFormat="1" x14ac:dyDescent="0.2">
      <c r="B211" s="21"/>
      <c r="C211" s="12"/>
      <c r="D211" s="12"/>
      <c r="E211" s="13"/>
      <c r="F211" s="135"/>
      <c r="G211" s="135"/>
      <c r="H211" s="567"/>
    </row>
    <row r="212" spans="2:8" s="26" customFormat="1" x14ac:dyDescent="0.2">
      <c r="B212" s="21"/>
      <c r="C212" s="12"/>
      <c r="D212" s="12"/>
      <c r="E212" s="13"/>
      <c r="F212" s="135"/>
      <c r="G212" s="135"/>
      <c r="H212" s="567"/>
    </row>
    <row r="213" spans="2:8" s="26" customFormat="1" x14ac:dyDescent="0.2">
      <c r="B213" s="21"/>
      <c r="C213" s="12"/>
      <c r="D213" s="12"/>
      <c r="E213" s="13"/>
      <c r="F213" s="135"/>
      <c r="G213" s="135"/>
      <c r="H213" s="567"/>
    </row>
    <row r="214" spans="2:8" s="26" customFormat="1" x14ac:dyDescent="0.2">
      <c r="B214" s="21"/>
      <c r="C214" s="12"/>
      <c r="D214" s="12"/>
      <c r="E214" s="13"/>
      <c r="F214" s="135"/>
      <c r="G214" s="135"/>
      <c r="H214" s="567"/>
    </row>
    <row r="215" spans="2:8" s="26" customFormat="1" x14ac:dyDescent="0.2">
      <c r="B215" s="21"/>
      <c r="C215" s="12"/>
      <c r="D215" s="12"/>
      <c r="E215" s="13"/>
      <c r="F215" s="135"/>
      <c r="G215" s="135"/>
      <c r="H215" s="567"/>
    </row>
    <row r="216" spans="2:8" s="26" customFormat="1" x14ac:dyDescent="0.2">
      <c r="B216" s="21"/>
      <c r="C216" s="12"/>
      <c r="D216" s="12"/>
      <c r="E216" s="13"/>
      <c r="F216" s="135"/>
      <c r="G216" s="135"/>
      <c r="H216" s="567"/>
    </row>
    <row r="217" spans="2:8" s="26" customFormat="1" x14ac:dyDescent="0.2">
      <c r="B217" s="21"/>
      <c r="C217" s="12"/>
      <c r="D217" s="12"/>
      <c r="E217" s="13"/>
      <c r="F217" s="135"/>
      <c r="G217" s="135"/>
      <c r="H217" s="567"/>
    </row>
    <row r="218" spans="2:8" s="26" customFormat="1" x14ac:dyDescent="0.2">
      <c r="B218" s="21"/>
      <c r="C218" s="12"/>
      <c r="D218" s="12"/>
      <c r="E218" s="13"/>
      <c r="F218" s="135"/>
      <c r="G218" s="135"/>
      <c r="H218" s="567"/>
    </row>
    <row r="219" spans="2:8" s="26" customFormat="1" x14ac:dyDescent="0.2">
      <c r="B219" s="21"/>
      <c r="C219" s="12"/>
      <c r="D219" s="12"/>
      <c r="E219" s="13"/>
      <c r="F219" s="135"/>
      <c r="G219" s="135"/>
      <c r="H219" s="567"/>
    </row>
    <row r="220" spans="2:8" s="26" customFormat="1" x14ac:dyDescent="0.2">
      <c r="B220" s="21"/>
      <c r="C220" s="12"/>
      <c r="D220" s="12"/>
      <c r="E220" s="13"/>
      <c r="F220" s="135"/>
      <c r="G220" s="135"/>
      <c r="H220" s="567"/>
    </row>
    <row r="221" spans="2:8" s="26" customFormat="1" x14ac:dyDescent="0.2">
      <c r="B221" s="21"/>
      <c r="C221" s="12"/>
      <c r="D221" s="12"/>
      <c r="E221" s="13"/>
      <c r="F221" s="135"/>
      <c r="G221" s="135"/>
      <c r="H221" s="567"/>
    </row>
    <row r="222" spans="2:8" s="26" customFormat="1" x14ac:dyDescent="0.2">
      <c r="B222" s="21"/>
      <c r="C222" s="12"/>
      <c r="D222" s="12"/>
      <c r="E222" s="13"/>
      <c r="F222" s="135"/>
      <c r="G222" s="135"/>
      <c r="H222" s="567"/>
    </row>
    <row r="223" spans="2:8" s="26" customFormat="1" x14ac:dyDescent="0.2">
      <c r="B223" s="21"/>
      <c r="C223" s="12"/>
      <c r="D223" s="12"/>
      <c r="E223" s="13"/>
      <c r="F223" s="135"/>
      <c r="G223" s="135"/>
      <c r="H223" s="567"/>
    </row>
    <row r="224" spans="2:8" s="26" customFormat="1" x14ac:dyDescent="0.2">
      <c r="B224" s="21"/>
      <c r="C224" s="12"/>
      <c r="D224" s="12"/>
      <c r="E224" s="13"/>
      <c r="F224" s="135"/>
      <c r="G224" s="135"/>
      <c r="H224" s="567"/>
    </row>
    <row r="225" spans="2:8" s="26" customFormat="1" x14ac:dyDescent="0.2">
      <c r="B225" s="21"/>
      <c r="C225" s="12"/>
      <c r="D225" s="12"/>
      <c r="E225" s="13"/>
      <c r="F225" s="135"/>
      <c r="G225" s="135"/>
      <c r="H225" s="567"/>
    </row>
    <row r="226" spans="2:8" s="26" customFormat="1" x14ac:dyDescent="0.2">
      <c r="B226" s="21"/>
      <c r="C226" s="12"/>
      <c r="D226" s="12"/>
      <c r="E226" s="13"/>
      <c r="F226" s="135"/>
      <c r="G226" s="135"/>
      <c r="H226" s="567"/>
    </row>
    <row r="227" spans="2:8" s="26" customFormat="1" x14ac:dyDescent="0.2">
      <c r="B227" s="21"/>
      <c r="C227" s="12"/>
      <c r="D227" s="12"/>
      <c r="E227" s="13"/>
      <c r="F227" s="135"/>
      <c r="G227" s="135"/>
      <c r="H227" s="567"/>
    </row>
    <row r="228" spans="2:8" s="26" customFormat="1" x14ac:dyDescent="0.2">
      <c r="B228" s="21"/>
      <c r="C228" s="12"/>
      <c r="D228" s="12"/>
      <c r="E228" s="13"/>
      <c r="F228" s="135"/>
      <c r="G228" s="135"/>
      <c r="H228" s="567"/>
    </row>
    <row r="229" spans="2:8" s="26" customFormat="1" x14ac:dyDescent="0.2">
      <c r="B229" s="21"/>
      <c r="C229" s="12"/>
      <c r="D229" s="12"/>
      <c r="E229" s="13"/>
      <c r="F229" s="135"/>
      <c r="G229" s="135"/>
      <c r="H229" s="567"/>
    </row>
    <row r="230" spans="2:8" s="26" customFormat="1" x14ac:dyDescent="0.2">
      <c r="B230" s="21"/>
      <c r="C230" s="12"/>
      <c r="D230" s="12"/>
      <c r="E230" s="13"/>
      <c r="F230" s="135"/>
      <c r="G230" s="135"/>
      <c r="H230" s="567"/>
    </row>
    <row r="231" spans="2:8" s="26" customFormat="1" x14ac:dyDescent="0.2">
      <c r="B231" s="21"/>
      <c r="C231" s="12"/>
      <c r="D231" s="12"/>
      <c r="E231" s="13"/>
      <c r="F231" s="135"/>
      <c r="G231" s="135"/>
      <c r="H231" s="567"/>
    </row>
    <row r="232" spans="2:8" s="26" customFormat="1" x14ac:dyDescent="0.2">
      <c r="B232" s="21"/>
      <c r="C232" s="12"/>
      <c r="D232" s="12"/>
      <c r="E232" s="13"/>
      <c r="F232" s="135"/>
      <c r="G232" s="135"/>
      <c r="H232" s="567"/>
    </row>
    <row r="233" spans="2:8" s="26" customFormat="1" x14ac:dyDescent="0.2">
      <c r="B233" s="21"/>
      <c r="C233" s="12"/>
      <c r="D233" s="12"/>
      <c r="E233" s="13"/>
      <c r="F233" s="135"/>
      <c r="G233" s="135"/>
      <c r="H233" s="567"/>
    </row>
    <row r="234" spans="2:8" s="26" customFormat="1" x14ac:dyDescent="0.2">
      <c r="B234" s="21"/>
      <c r="C234" s="12"/>
      <c r="D234" s="12"/>
      <c r="E234" s="13"/>
      <c r="F234" s="135"/>
      <c r="G234" s="135"/>
      <c r="H234" s="567"/>
    </row>
    <row r="235" spans="2:8" s="26" customFormat="1" x14ac:dyDescent="0.2">
      <c r="B235" s="21"/>
      <c r="C235" s="12"/>
      <c r="D235" s="12"/>
      <c r="E235" s="13"/>
      <c r="F235" s="135"/>
      <c r="G235" s="135"/>
      <c r="H235" s="567"/>
    </row>
    <row r="236" spans="2:8" s="26" customFormat="1" x14ac:dyDescent="0.2">
      <c r="B236" s="21"/>
      <c r="C236" s="12"/>
      <c r="D236" s="12"/>
      <c r="E236" s="13"/>
      <c r="F236" s="135"/>
      <c r="G236" s="135"/>
      <c r="H236" s="567"/>
    </row>
    <row r="237" spans="2:8" s="26" customFormat="1" x14ac:dyDescent="0.2">
      <c r="B237" s="21"/>
      <c r="C237" s="12"/>
      <c r="D237" s="12"/>
      <c r="E237" s="13"/>
      <c r="F237" s="135"/>
      <c r="G237" s="135"/>
      <c r="H237" s="567"/>
    </row>
    <row r="238" spans="2:8" s="26" customFormat="1" x14ac:dyDescent="0.2">
      <c r="B238" s="21"/>
      <c r="C238" s="12"/>
      <c r="D238" s="12"/>
      <c r="E238" s="13"/>
      <c r="F238" s="135"/>
      <c r="G238" s="135"/>
      <c r="H238" s="567"/>
    </row>
    <row r="239" spans="2:8" s="26" customFormat="1" x14ac:dyDescent="0.2">
      <c r="B239" s="21"/>
      <c r="C239" s="12"/>
      <c r="D239" s="12"/>
      <c r="E239" s="13"/>
      <c r="F239" s="135"/>
      <c r="G239" s="135"/>
      <c r="H239" s="567"/>
    </row>
    <row r="240" spans="2:8" s="26" customFormat="1" x14ac:dyDescent="0.2">
      <c r="B240" s="21"/>
      <c r="C240" s="12"/>
      <c r="D240" s="12"/>
      <c r="E240" s="13"/>
      <c r="F240" s="135"/>
      <c r="G240" s="135"/>
      <c r="H240" s="567"/>
    </row>
    <row r="241" spans="2:8" s="26" customFormat="1" x14ac:dyDescent="0.2">
      <c r="B241" s="21"/>
      <c r="C241" s="12"/>
      <c r="D241" s="12"/>
      <c r="E241" s="13"/>
      <c r="F241" s="135"/>
      <c r="G241" s="135"/>
      <c r="H241" s="567"/>
    </row>
    <row r="242" spans="2:8" s="26" customFormat="1" x14ac:dyDescent="0.2">
      <c r="B242" s="21"/>
      <c r="C242" s="12"/>
      <c r="D242" s="12"/>
      <c r="E242" s="13"/>
      <c r="F242" s="135"/>
      <c r="G242" s="135"/>
      <c r="H242" s="567"/>
    </row>
    <row r="243" spans="2:8" s="26" customFormat="1" x14ac:dyDescent="0.2">
      <c r="B243" s="21"/>
      <c r="C243" s="12"/>
      <c r="D243" s="12"/>
      <c r="E243" s="13"/>
      <c r="F243" s="135"/>
      <c r="G243" s="135"/>
      <c r="H243" s="567"/>
    </row>
    <row r="244" spans="2:8" s="26" customFormat="1" x14ac:dyDescent="0.2">
      <c r="B244" s="21"/>
      <c r="C244" s="12"/>
      <c r="D244" s="12"/>
      <c r="E244" s="13"/>
      <c r="F244" s="135"/>
      <c r="G244" s="135"/>
      <c r="H244" s="567"/>
    </row>
    <row r="245" spans="2:8" s="26" customFormat="1" x14ac:dyDescent="0.2">
      <c r="B245" s="21"/>
      <c r="C245" s="12"/>
      <c r="D245" s="12"/>
      <c r="E245" s="13"/>
      <c r="F245" s="135"/>
      <c r="G245" s="135"/>
      <c r="H245" s="567"/>
    </row>
    <row r="246" spans="2:8" s="26" customFormat="1" x14ac:dyDescent="0.2">
      <c r="B246" s="21"/>
      <c r="C246" s="12"/>
      <c r="D246" s="12"/>
      <c r="E246" s="13"/>
      <c r="F246" s="135"/>
      <c r="G246" s="135"/>
      <c r="H246" s="567"/>
    </row>
    <row r="247" spans="2:8" s="26" customFormat="1" x14ac:dyDescent="0.2">
      <c r="B247" s="21"/>
      <c r="C247" s="12"/>
      <c r="D247" s="12"/>
      <c r="E247" s="13"/>
      <c r="F247" s="135"/>
      <c r="G247" s="135"/>
      <c r="H247" s="567"/>
    </row>
    <row r="248" spans="2:8" s="26" customFormat="1" x14ac:dyDescent="0.2">
      <c r="B248" s="21"/>
      <c r="C248" s="12"/>
      <c r="D248" s="12"/>
      <c r="E248" s="13"/>
      <c r="F248" s="135"/>
      <c r="G248" s="135"/>
      <c r="H248" s="567"/>
    </row>
    <row r="249" spans="2:8" s="26" customFormat="1" x14ac:dyDescent="0.2">
      <c r="B249" s="21"/>
      <c r="C249" s="12"/>
      <c r="D249" s="12"/>
      <c r="E249" s="13"/>
      <c r="F249" s="135"/>
      <c r="G249" s="135"/>
      <c r="H249" s="567"/>
    </row>
    <row r="250" spans="2:8" s="26" customFormat="1" x14ac:dyDescent="0.2">
      <c r="B250" s="21"/>
      <c r="C250" s="12"/>
      <c r="D250" s="12"/>
      <c r="E250" s="13"/>
      <c r="F250" s="135"/>
      <c r="G250" s="135"/>
      <c r="H250" s="567"/>
    </row>
    <row r="251" spans="2:8" s="26" customFormat="1" x14ac:dyDescent="0.2">
      <c r="B251" s="21"/>
      <c r="C251" s="12"/>
      <c r="D251" s="12"/>
      <c r="E251" s="13"/>
      <c r="F251" s="135"/>
      <c r="G251" s="135"/>
      <c r="H251" s="567"/>
    </row>
    <row r="252" spans="2:8" s="26" customFormat="1" x14ac:dyDescent="0.2">
      <c r="B252" s="21"/>
      <c r="C252" s="12"/>
      <c r="D252" s="12"/>
      <c r="E252" s="13"/>
      <c r="F252" s="135"/>
      <c r="G252" s="135"/>
      <c r="H252" s="567"/>
    </row>
    <row r="253" spans="2:8" s="26" customFormat="1" x14ac:dyDescent="0.2">
      <c r="B253" s="21"/>
      <c r="C253" s="12"/>
      <c r="D253" s="12"/>
      <c r="E253" s="13"/>
      <c r="F253" s="135"/>
      <c r="G253" s="135"/>
      <c r="H253" s="567"/>
    </row>
    <row r="254" spans="2:8" s="26" customFormat="1" x14ac:dyDescent="0.2">
      <c r="B254" s="21"/>
      <c r="C254" s="12"/>
      <c r="D254" s="12"/>
      <c r="E254" s="13"/>
      <c r="F254" s="135"/>
      <c r="G254" s="135"/>
      <c r="H254" s="567"/>
    </row>
    <row r="255" spans="2:8" s="26" customFormat="1" x14ac:dyDescent="0.2">
      <c r="B255" s="21"/>
      <c r="C255" s="12"/>
      <c r="D255" s="12"/>
      <c r="E255" s="13"/>
      <c r="F255" s="135"/>
      <c r="G255" s="135"/>
      <c r="H255" s="567"/>
    </row>
  </sheetData>
  <sheetProtection password="CC72" sheet="1" objects="1" scenarios="1" selectLockedCells="1"/>
  <customSheetViews>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1"/>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s>
  <mergeCells count="26">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 ref="H1:I1"/>
    <mergeCell ref="A136:F136"/>
    <mergeCell ref="A8:F8"/>
    <mergeCell ref="A51:F51"/>
    <mergeCell ref="A71:F71"/>
    <mergeCell ref="A94:F94"/>
    <mergeCell ref="A114:F114"/>
    <mergeCell ref="A28:F28"/>
    <mergeCell ref="A135:H135"/>
    <mergeCell ref="A2:H2"/>
    <mergeCell ref="E1:G1"/>
    <mergeCell ref="C1:D1"/>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3"/>
  <sheetViews>
    <sheetView showGridLines="0" zoomScaleNormal="100" workbookViewId="0">
      <pane ySplit="5" topLeftCell="A6" activePane="bottomLeft" state="frozen"/>
      <selection pane="bottomLeft" activeCell="C155" sqref="C155"/>
    </sheetView>
  </sheetViews>
  <sheetFormatPr defaultColWidth="9.140625" defaultRowHeight="12.75" x14ac:dyDescent="0.2"/>
  <cols>
    <col min="1" max="1" width="40.7109375" style="26" customWidth="1"/>
    <col min="2" max="2" width="6.7109375" style="21" customWidth="1"/>
    <col min="3" max="3" width="16.42578125" style="135" customWidth="1"/>
    <col min="4" max="4" width="18.28515625" style="135" customWidth="1"/>
    <col min="5" max="5" width="29.28515625" style="13" customWidth="1"/>
    <col min="6" max="6" width="51.140625" style="21" customWidth="1"/>
    <col min="7" max="7" width="1.7109375" style="26" customWidth="1"/>
    <col min="8" max="16384" width="9.140625" style="26"/>
  </cols>
  <sheetData>
    <row r="1" spans="1:8" s="23" customFormat="1" ht="29.25" customHeight="1" x14ac:dyDescent="0.2">
      <c r="A1" s="157" t="s">
        <v>171</v>
      </c>
      <c r="B1" s="157"/>
      <c r="C1" s="157" t="s">
        <v>151</v>
      </c>
      <c r="D1" s="922">
        <f>'Instructions and Summary'!B4</f>
        <v>0</v>
      </c>
      <c r="E1" s="922"/>
      <c r="F1" s="962" t="str">
        <f>'Instructions and Summary'!G1</f>
        <v>03/6/20   V 6.19</v>
      </c>
      <c r="G1" s="962"/>
    </row>
    <row r="2" spans="1:8" s="42" customFormat="1" ht="22.5" customHeight="1" thickBot="1" x14ac:dyDescent="0.25">
      <c r="A2" s="966" t="s">
        <v>95</v>
      </c>
      <c r="B2" s="966"/>
      <c r="C2" s="966"/>
      <c r="D2" s="966"/>
      <c r="E2" s="966"/>
      <c r="F2" s="966"/>
      <c r="G2" s="41"/>
      <c r="H2" s="41"/>
    </row>
    <row r="3" spans="1:8" ht="170.25" customHeight="1" thickBot="1" x14ac:dyDescent="0.25">
      <c r="A3" s="936" t="s">
        <v>268</v>
      </c>
      <c r="B3" s="967"/>
      <c r="C3" s="967"/>
      <c r="D3" s="967"/>
      <c r="E3" s="967"/>
      <c r="F3" s="968"/>
    </row>
    <row r="4" spans="1:8" ht="13.5" thickBot="1" x14ac:dyDescent="0.25">
      <c r="A4" s="10"/>
      <c r="B4" s="11"/>
    </row>
    <row r="5" spans="1:8" s="80" customFormat="1" ht="21.75" customHeight="1" thickBot="1" x14ac:dyDescent="0.25">
      <c r="A5" s="189" t="s">
        <v>103</v>
      </c>
      <c r="B5" s="190" t="s">
        <v>104</v>
      </c>
      <c r="C5" s="192" t="s">
        <v>105</v>
      </c>
      <c r="D5" s="192" t="s">
        <v>106</v>
      </c>
      <c r="E5" s="52" t="s">
        <v>107</v>
      </c>
      <c r="F5" s="55" t="s">
        <v>206</v>
      </c>
    </row>
    <row r="6" spans="1:8" s="80" customFormat="1" ht="13.5" thickBot="1" x14ac:dyDescent="0.25">
      <c r="A6" s="198" t="s">
        <v>187</v>
      </c>
      <c r="B6" s="199">
        <v>2</v>
      </c>
      <c r="C6" s="202">
        <v>20000</v>
      </c>
      <c r="D6" s="262">
        <f>B6*C6</f>
        <v>40000</v>
      </c>
      <c r="E6" s="200" t="s">
        <v>159</v>
      </c>
      <c r="F6" s="201" t="s">
        <v>160</v>
      </c>
    </row>
    <row r="7" spans="1:8" s="23" customFormat="1" ht="15.75" thickBot="1" x14ac:dyDescent="0.25">
      <c r="A7" s="930" t="s">
        <v>272</v>
      </c>
      <c r="B7" s="931"/>
      <c r="C7" s="931"/>
      <c r="D7" s="931"/>
      <c r="E7" s="931"/>
      <c r="F7" s="932"/>
    </row>
    <row r="8" spans="1:8" ht="15.75" customHeight="1" x14ac:dyDescent="0.2">
      <c r="A8" s="591"/>
      <c r="B8" s="58"/>
      <c r="C8" s="151"/>
      <c r="D8" s="249">
        <f t="shared" ref="D8:D55" si="0">B8*C8</f>
        <v>0</v>
      </c>
      <c r="E8" s="604"/>
      <c r="F8" s="572"/>
    </row>
    <row r="9" spans="1:8" ht="15.75" customHeight="1" x14ac:dyDescent="0.2">
      <c r="A9" s="591"/>
      <c r="B9" s="58"/>
      <c r="C9" s="151"/>
      <c r="D9" s="250">
        <f t="shared" si="0"/>
        <v>0</v>
      </c>
      <c r="E9" s="604"/>
      <c r="F9" s="572"/>
    </row>
    <row r="10" spans="1:8" x14ac:dyDescent="0.2">
      <c r="A10" s="591"/>
      <c r="B10" s="58"/>
      <c r="C10" s="151"/>
      <c r="D10" s="250">
        <f t="shared" si="0"/>
        <v>0</v>
      </c>
      <c r="E10" s="604"/>
      <c r="F10" s="572"/>
    </row>
    <row r="11" spans="1:8" x14ac:dyDescent="0.2">
      <c r="A11" s="591"/>
      <c r="B11" s="58"/>
      <c r="C11" s="151"/>
      <c r="D11" s="250">
        <f t="shared" si="0"/>
        <v>0</v>
      </c>
      <c r="E11" s="604"/>
      <c r="F11" s="572"/>
    </row>
    <row r="12" spans="1:8" x14ac:dyDescent="0.2">
      <c r="A12" s="591"/>
      <c r="B12" s="58"/>
      <c r="C12" s="151"/>
      <c r="D12" s="250">
        <f t="shared" si="0"/>
        <v>0</v>
      </c>
      <c r="E12" s="604"/>
      <c r="F12" s="572"/>
    </row>
    <row r="13" spans="1:8" x14ac:dyDescent="0.2">
      <c r="A13" s="591"/>
      <c r="B13" s="58"/>
      <c r="C13" s="151"/>
      <c r="D13" s="250">
        <f t="shared" si="0"/>
        <v>0</v>
      </c>
      <c r="E13" s="604"/>
      <c r="F13" s="572"/>
    </row>
    <row r="14" spans="1:8" x14ac:dyDescent="0.2">
      <c r="A14" s="591"/>
      <c r="B14" s="58"/>
      <c r="C14" s="151"/>
      <c r="D14" s="250">
        <f t="shared" si="0"/>
        <v>0</v>
      </c>
      <c r="E14" s="604"/>
      <c r="F14" s="572"/>
    </row>
    <row r="15" spans="1:8" x14ac:dyDescent="0.2">
      <c r="A15" s="591"/>
      <c r="B15" s="58"/>
      <c r="C15" s="151"/>
      <c r="D15" s="250">
        <f t="shared" si="0"/>
        <v>0</v>
      </c>
      <c r="E15" s="604"/>
      <c r="F15" s="572"/>
    </row>
    <row r="16" spans="1:8" x14ac:dyDescent="0.2">
      <c r="A16" s="591"/>
      <c r="B16" s="58"/>
      <c r="C16" s="151"/>
      <c r="D16" s="250">
        <f t="shared" si="0"/>
        <v>0</v>
      </c>
      <c r="E16" s="604"/>
      <c r="F16" s="572"/>
    </row>
    <row r="17" spans="1:6" x14ac:dyDescent="0.2">
      <c r="A17" s="591"/>
      <c r="B17" s="58"/>
      <c r="C17" s="151"/>
      <c r="D17" s="250">
        <f t="shared" si="0"/>
        <v>0</v>
      </c>
      <c r="E17" s="604"/>
      <c r="F17" s="572"/>
    </row>
    <row r="18" spans="1:6" x14ac:dyDescent="0.2">
      <c r="A18" s="591"/>
      <c r="B18" s="58"/>
      <c r="C18" s="151"/>
      <c r="D18" s="250">
        <f t="shared" si="0"/>
        <v>0</v>
      </c>
      <c r="E18" s="604"/>
      <c r="F18" s="572"/>
    </row>
    <row r="19" spans="1:6" x14ac:dyDescent="0.2">
      <c r="A19" s="591"/>
      <c r="B19" s="58"/>
      <c r="C19" s="151"/>
      <c r="D19" s="250">
        <f t="shared" si="0"/>
        <v>0</v>
      </c>
      <c r="E19" s="604"/>
      <c r="F19" s="572"/>
    </row>
    <row r="20" spans="1:6" x14ac:dyDescent="0.2">
      <c r="A20" s="591"/>
      <c r="B20" s="58"/>
      <c r="C20" s="151"/>
      <c r="D20" s="250">
        <f t="shared" si="0"/>
        <v>0</v>
      </c>
      <c r="E20" s="604"/>
      <c r="F20" s="572"/>
    </row>
    <row r="21" spans="1:6" x14ac:dyDescent="0.2">
      <c r="A21" s="591"/>
      <c r="B21" s="58"/>
      <c r="C21" s="151"/>
      <c r="D21" s="250">
        <f t="shared" si="0"/>
        <v>0</v>
      </c>
      <c r="E21" s="604"/>
      <c r="F21" s="572"/>
    </row>
    <row r="22" spans="1:6" x14ac:dyDescent="0.2">
      <c r="A22" s="591"/>
      <c r="B22" s="58"/>
      <c r="C22" s="151"/>
      <c r="D22" s="250">
        <f t="shared" si="0"/>
        <v>0</v>
      </c>
      <c r="E22" s="604"/>
      <c r="F22" s="572"/>
    </row>
    <row r="23" spans="1:6" x14ac:dyDescent="0.2">
      <c r="A23" s="591"/>
      <c r="B23" s="58"/>
      <c r="C23" s="151"/>
      <c r="D23" s="250">
        <f t="shared" si="0"/>
        <v>0</v>
      </c>
      <c r="E23" s="604"/>
      <c r="F23" s="572"/>
    </row>
    <row r="24" spans="1:6" x14ac:dyDescent="0.2">
      <c r="A24" s="591"/>
      <c r="B24" s="58"/>
      <c r="C24" s="151"/>
      <c r="D24" s="250">
        <f t="shared" si="0"/>
        <v>0</v>
      </c>
      <c r="E24" s="604"/>
      <c r="F24" s="572"/>
    </row>
    <row r="25" spans="1:6" x14ac:dyDescent="0.2">
      <c r="A25" s="591"/>
      <c r="B25" s="58"/>
      <c r="C25" s="151"/>
      <c r="D25" s="250">
        <f t="shared" si="0"/>
        <v>0</v>
      </c>
      <c r="E25" s="604"/>
      <c r="F25" s="572"/>
    </row>
    <row r="26" spans="1:6" x14ac:dyDescent="0.2">
      <c r="A26" s="591"/>
      <c r="B26" s="58"/>
      <c r="C26" s="151"/>
      <c r="D26" s="250">
        <f t="shared" si="0"/>
        <v>0</v>
      </c>
      <c r="E26" s="604"/>
      <c r="F26" s="572"/>
    </row>
    <row r="27" spans="1:6" x14ac:dyDescent="0.2">
      <c r="A27" s="591"/>
      <c r="B27" s="58"/>
      <c r="C27" s="151"/>
      <c r="D27" s="250">
        <f t="shared" si="0"/>
        <v>0</v>
      </c>
      <c r="E27" s="604"/>
      <c r="F27" s="572"/>
    </row>
    <row r="28" spans="1:6" x14ac:dyDescent="0.2">
      <c r="A28" s="591"/>
      <c r="B28" s="58"/>
      <c r="C28" s="151"/>
      <c r="D28" s="250">
        <f t="shared" si="0"/>
        <v>0</v>
      </c>
      <c r="E28" s="604"/>
      <c r="F28" s="572"/>
    </row>
    <row r="29" spans="1:6" x14ac:dyDescent="0.2">
      <c r="A29" s="591"/>
      <c r="B29" s="58"/>
      <c r="C29" s="151"/>
      <c r="D29" s="250">
        <f t="shared" si="0"/>
        <v>0</v>
      </c>
      <c r="E29" s="604"/>
      <c r="F29" s="572"/>
    </row>
    <row r="30" spans="1:6" x14ac:dyDescent="0.2">
      <c r="A30" s="591"/>
      <c r="B30" s="58"/>
      <c r="C30" s="151"/>
      <c r="D30" s="250">
        <f t="shared" si="0"/>
        <v>0</v>
      </c>
      <c r="E30" s="604"/>
      <c r="F30" s="572"/>
    </row>
    <row r="31" spans="1:6" x14ac:dyDescent="0.2">
      <c r="A31" s="591"/>
      <c r="B31" s="58"/>
      <c r="C31" s="151"/>
      <c r="D31" s="250">
        <f t="shared" ref="D31:D42" si="1">B31*C31</f>
        <v>0</v>
      </c>
      <c r="E31" s="604"/>
      <c r="F31" s="572"/>
    </row>
    <row r="32" spans="1:6" x14ac:dyDescent="0.2">
      <c r="A32" s="591"/>
      <c r="B32" s="58"/>
      <c r="C32" s="151"/>
      <c r="D32" s="250">
        <f t="shared" si="1"/>
        <v>0</v>
      </c>
      <c r="E32" s="604"/>
      <c r="F32" s="572"/>
    </row>
    <row r="33" spans="1:6" x14ac:dyDescent="0.2">
      <c r="A33" s="591"/>
      <c r="B33" s="58"/>
      <c r="C33" s="151"/>
      <c r="D33" s="250">
        <f t="shared" si="1"/>
        <v>0</v>
      </c>
      <c r="E33" s="604"/>
      <c r="F33" s="572"/>
    </row>
    <row r="34" spans="1:6" x14ac:dyDescent="0.2">
      <c r="A34" s="591"/>
      <c r="B34" s="58"/>
      <c r="C34" s="151"/>
      <c r="D34" s="250">
        <f t="shared" si="1"/>
        <v>0</v>
      </c>
      <c r="E34" s="604"/>
      <c r="F34" s="572"/>
    </row>
    <row r="35" spans="1:6" x14ac:dyDescent="0.2">
      <c r="A35" s="591"/>
      <c r="B35" s="58"/>
      <c r="C35" s="151"/>
      <c r="D35" s="250">
        <f t="shared" si="1"/>
        <v>0</v>
      </c>
      <c r="E35" s="604"/>
      <c r="F35" s="572"/>
    </row>
    <row r="36" spans="1:6" x14ac:dyDescent="0.2">
      <c r="A36" s="591"/>
      <c r="B36" s="58"/>
      <c r="C36" s="151"/>
      <c r="D36" s="250">
        <f t="shared" si="1"/>
        <v>0</v>
      </c>
      <c r="E36" s="604"/>
      <c r="F36" s="572"/>
    </row>
    <row r="37" spans="1:6" x14ac:dyDescent="0.2">
      <c r="A37" s="591"/>
      <c r="B37" s="58"/>
      <c r="C37" s="151"/>
      <c r="D37" s="250">
        <f t="shared" si="1"/>
        <v>0</v>
      </c>
      <c r="E37" s="604"/>
      <c r="F37" s="572"/>
    </row>
    <row r="38" spans="1:6" x14ac:dyDescent="0.2">
      <c r="A38" s="591"/>
      <c r="B38" s="58"/>
      <c r="C38" s="151"/>
      <c r="D38" s="250">
        <f t="shared" si="1"/>
        <v>0</v>
      </c>
      <c r="E38" s="604"/>
      <c r="F38" s="572"/>
    </row>
    <row r="39" spans="1:6" x14ac:dyDescent="0.2">
      <c r="A39" s="591"/>
      <c r="B39" s="58"/>
      <c r="C39" s="151"/>
      <c r="D39" s="250">
        <f t="shared" si="1"/>
        <v>0</v>
      </c>
      <c r="E39" s="604"/>
      <c r="F39" s="572"/>
    </row>
    <row r="40" spans="1:6" x14ac:dyDescent="0.2">
      <c r="A40" s="591"/>
      <c r="B40" s="58"/>
      <c r="C40" s="151"/>
      <c r="D40" s="250">
        <f t="shared" si="1"/>
        <v>0</v>
      </c>
      <c r="E40" s="604"/>
      <c r="F40" s="572"/>
    </row>
    <row r="41" spans="1:6" x14ac:dyDescent="0.2">
      <c r="A41" s="591"/>
      <c r="B41" s="58"/>
      <c r="C41" s="151"/>
      <c r="D41" s="250">
        <f t="shared" si="1"/>
        <v>0</v>
      </c>
      <c r="E41" s="604"/>
      <c r="F41" s="572"/>
    </row>
    <row r="42" spans="1:6" x14ac:dyDescent="0.2">
      <c r="A42" s="591"/>
      <c r="B42" s="58"/>
      <c r="C42" s="151"/>
      <c r="D42" s="250">
        <f t="shared" si="1"/>
        <v>0</v>
      </c>
      <c r="E42" s="604"/>
      <c r="F42" s="572"/>
    </row>
    <row r="43" spans="1:6" x14ac:dyDescent="0.2">
      <c r="A43" s="591"/>
      <c r="B43" s="58"/>
      <c r="C43" s="381"/>
      <c r="D43" s="250">
        <f t="shared" si="0"/>
        <v>0</v>
      </c>
      <c r="E43" s="604"/>
      <c r="F43" s="572"/>
    </row>
    <row r="44" spans="1:6" x14ac:dyDescent="0.2">
      <c r="A44" s="591"/>
      <c r="B44" s="58"/>
      <c r="C44" s="381"/>
      <c r="D44" s="250">
        <f t="shared" si="0"/>
        <v>0</v>
      </c>
      <c r="E44" s="604"/>
      <c r="F44" s="572"/>
    </row>
    <row r="45" spans="1:6" x14ac:dyDescent="0.2">
      <c r="A45" s="591"/>
      <c r="B45" s="58"/>
      <c r="C45" s="151"/>
      <c r="D45" s="250">
        <f t="shared" si="0"/>
        <v>0</v>
      </c>
      <c r="E45" s="604"/>
      <c r="F45" s="572"/>
    </row>
    <row r="46" spans="1:6" x14ac:dyDescent="0.2">
      <c r="A46" s="591"/>
      <c r="B46" s="58"/>
      <c r="C46" s="151"/>
      <c r="D46" s="250">
        <f t="shared" si="0"/>
        <v>0</v>
      </c>
      <c r="E46" s="604"/>
      <c r="F46" s="572"/>
    </row>
    <row r="47" spans="1:6" x14ac:dyDescent="0.2">
      <c r="A47" s="591"/>
      <c r="B47" s="58"/>
      <c r="C47" s="151"/>
      <c r="D47" s="250">
        <f t="shared" si="0"/>
        <v>0</v>
      </c>
      <c r="E47" s="604"/>
      <c r="F47" s="572"/>
    </row>
    <row r="48" spans="1:6" x14ac:dyDescent="0.2">
      <c r="A48" s="590"/>
      <c r="B48" s="60"/>
      <c r="C48" s="141"/>
      <c r="D48" s="250">
        <f t="shared" si="0"/>
        <v>0</v>
      </c>
      <c r="E48" s="605"/>
      <c r="F48" s="570"/>
    </row>
    <row r="49" spans="1:6" x14ac:dyDescent="0.2">
      <c r="A49" s="590"/>
      <c r="B49" s="60"/>
      <c r="C49" s="141"/>
      <c r="D49" s="250">
        <f t="shared" si="0"/>
        <v>0</v>
      </c>
      <c r="E49" s="605"/>
      <c r="F49" s="570"/>
    </row>
    <row r="50" spans="1:6" x14ac:dyDescent="0.2">
      <c r="A50" s="590"/>
      <c r="B50" s="60"/>
      <c r="C50" s="141"/>
      <c r="D50" s="250">
        <f t="shared" si="0"/>
        <v>0</v>
      </c>
      <c r="E50" s="605"/>
      <c r="F50" s="570"/>
    </row>
    <row r="51" spans="1:6" x14ac:dyDescent="0.2">
      <c r="A51" s="590"/>
      <c r="B51" s="60"/>
      <c r="C51" s="141"/>
      <c r="D51" s="250">
        <f t="shared" si="0"/>
        <v>0</v>
      </c>
      <c r="E51" s="605"/>
      <c r="F51" s="570"/>
    </row>
    <row r="52" spans="1:6" x14ac:dyDescent="0.2">
      <c r="A52" s="590"/>
      <c r="B52" s="60"/>
      <c r="C52" s="141"/>
      <c r="D52" s="250">
        <f t="shared" si="0"/>
        <v>0</v>
      </c>
      <c r="E52" s="605"/>
      <c r="F52" s="570"/>
    </row>
    <row r="53" spans="1:6" x14ac:dyDescent="0.2">
      <c r="A53" s="590"/>
      <c r="B53" s="60"/>
      <c r="C53" s="141"/>
      <c r="D53" s="250">
        <f t="shared" si="0"/>
        <v>0</v>
      </c>
      <c r="E53" s="605"/>
      <c r="F53" s="570"/>
    </row>
    <row r="54" spans="1:6" x14ac:dyDescent="0.2">
      <c r="A54" s="590"/>
      <c r="B54" s="60"/>
      <c r="C54" s="141"/>
      <c r="D54" s="250">
        <f t="shared" si="0"/>
        <v>0</v>
      </c>
      <c r="E54" s="605"/>
      <c r="F54" s="570"/>
    </row>
    <row r="55" spans="1:6" ht="13.5" thickBot="1" x14ac:dyDescent="0.25">
      <c r="A55" s="590"/>
      <c r="B55" s="60"/>
      <c r="C55" s="141"/>
      <c r="D55" s="251">
        <f t="shared" si="0"/>
        <v>0</v>
      </c>
      <c r="E55" s="605"/>
      <c r="F55" s="570"/>
    </row>
    <row r="56" spans="1:6" ht="13.5" thickBot="1" x14ac:dyDescent="0.25">
      <c r="A56" s="970" t="s">
        <v>275</v>
      </c>
      <c r="B56" s="971"/>
      <c r="C56" s="972"/>
      <c r="D56" s="252">
        <f>SUM(D8:D55)</f>
        <v>0</v>
      </c>
      <c r="E56" s="979"/>
      <c r="F56" s="980"/>
    </row>
    <row r="57" spans="1:6" ht="15.75" customHeight="1" thickBot="1" x14ac:dyDescent="0.25">
      <c r="A57" s="232"/>
      <c r="B57" s="233"/>
      <c r="C57" s="233"/>
      <c r="D57" s="234"/>
      <c r="E57" s="235"/>
      <c r="F57" s="236"/>
    </row>
    <row r="58" spans="1:6" s="23" customFormat="1" ht="15.75" thickBot="1" x14ac:dyDescent="0.25">
      <c r="A58" s="933" t="s">
        <v>273</v>
      </c>
      <c r="B58" s="934"/>
      <c r="C58" s="934"/>
      <c r="D58" s="934"/>
      <c r="E58" s="934"/>
      <c r="F58" s="935"/>
    </row>
    <row r="59" spans="1:6" ht="15.75" customHeight="1" x14ac:dyDescent="0.2">
      <c r="A59" s="596"/>
      <c r="B59" s="32"/>
      <c r="C59" s="380"/>
      <c r="D59" s="253">
        <f>B59*C59</f>
        <v>0</v>
      </c>
      <c r="E59" s="601"/>
      <c r="F59" s="576"/>
    </row>
    <row r="60" spans="1:6" ht="15.75" customHeight="1" x14ac:dyDescent="0.2">
      <c r="A60" s="592"/>
      <c r="B60" s="45"/>
      <c r="C60" s="153"/>
      <c r="D60" s="254">
        <f t="shared" ref="D60:D106" si="2">B60*C60</f>
        <v>0</v>
      </c>
      <c r="E60" s="602"/>
      <c r="F60" s="577"/>
    </row>
    <row r="61" spans="1:6" x14ac:dyDescent="0.2">
      <c r="A61" s="592"/>
      <c r="B61" s="45"/>
      <c r="C61" s="153"/>
      <c r="D61" s="254">
        <f t="shared" si="2"/>
        <v>0</v>
      </c>
      <c r="E61" s="602"/>
      <c r="F61" s="577"/>
    </row>
    <row r="62" spans="1:6" x14ac:dyDescent="0.2">
      <c r="A62" s="592"/>
      <c r="B62" s="45"/>
      <c r="C62" s="153"/>
      <c r="D62" s="254">
        <f t="shared" si="2"/>
        <v>0</v>
      </c>
      <c r="E62" s="602"/>
      <c r="F62" s="577"/>
    </row>
    <row r="63" spans="1:6" x14ac:dyDescent="0.2">
      <c r="A63" s="592"/>
      <c r="B63" s="45"/>
      <c r="C63" s="153"/>
      <c r="D63" s="254">
        <f t="shared" si="2"/>
        <v>0</v>
      </c>
      <c r="E63" s="602"/>
      <c r="F63" s="577"/>
    </row>
    <row r="64" spans="1:6" x14ac:dyDescent="0.2">
      <c r="A64" s="592"/>
      <c r="B64" s="45"/>
      <c r="C64" s="153"/>
      <c r="D64" s="254">
        <f t="shared" si="2"/>
        <v>0</v>
      </c>
      <c r="E64" s="602"/>
      <c r="F64" s="577"/>
    </row>
    <row r="65" spans="1:6" x14ac:dyDescent="0.2">
      <c r="A65" s="592"/>
      <c r="B65" s="45"/>
      <c r="C65" s="153"/>
      <c r="D65" s="254">
        <f t="shared" si="2"/>
        <v>0</v>
      </c>
      <c r="E65" s="602"/>
      <c r="F65" s="577"/>
    </row>
    <row r="66" spans="1:6" x14ac:dyDescent="0.2">
      <c r="A66" s="592"/>
      <c r="B66" s="45"/>
      <c r="C66" s="153"/>
      <c r="D66" s="254">
        <f t="shared" si="2"/>
        <v>0</v>
      </c>
      <c r="E66" s="602"/>
      <c r="F66" s="577"/>
    </row>
    <row r="67" spans="1:6" x14ac:dyDescent="0.2">
      <c r="A67" s="592"/>
      <c r="B67" s="45"/>
      <c r="C67" s="153"/>
      <c r="D67" s="254">
        <f t="shared" si="2"/>
        <v>0</v>
      </c>
      <c r="E67" s="602"/>
      <c r="F67" s="577"/>
    </row>
    <row r="68" spans="1:6" x14ac:dyDescent="0.2">
      <c r="A68" s="592"/>
      <c r="B68" s="45"/>
      <c r="C68" s="153"/>
      <c r="D68" s="254">
        <f t="shared" si="2"/>
        <v>0</v>
      </c>
      <c r="E68" s="602"/>
      <c r="F68" s="577"/>
    </row>
    <row r="69" spans="1:6" x14ac:dyDescent="0.2">
      <c r="A69" s="592"/>
      <c r="B69" s="45"/>
      <c r="C69" s="153"/>
      <c r="D69" s="254">
        <f t="shared" si="2"/>
        <v>0</v>
      </c>
      <c r="E69" s="602"/>
      <c r="F69" s="577"/>
    </row>
    <row r="70" spans="1:6" x14ac:dyDescent="0.2">
      <c r="A70" s="592"/>
      <c r="B70" s="45"/>
      <c r="C70" s="153"/>
      <c r="D70" s="254">
        <f t="shared" si="2"/>
        <v>0</v>
      </c>
      <c r="E70" s="602"/>
      <c r="F70" s="577"/>
    </row>
    <row r="71" spans="1:6" x14ac:dyDescent="0.2">
      <c r="A71" s="592"/>
      <c r="B71" s="45"/>
      <c r="C71" s="153"/>
      <c r="D71" s="254">
        <f t="shared" si="2"/>
        <v>0</v>
      </c>
      <c r="E71" s="602"/>
      <c r="F71" s="577"/>
    </row>
    <row r="72" spans="1:6" x14ac:dyDescent="0.2">
      <c r="A72" s="592"/>
      <c r="B72" s="45"/>
      <c r="C72" s="153"/>
      <c r="D72" s="254">
        <f t="shared" si="2"/>
        <v>0</v>
      </c>
      <c r="E72" s="602"/>
      <c r="F72" s="577"/>
    </row>
    <row r="73" spans="1:6" x14ac:dyDescent="0.2">
      <c r="A73" s="592"/>
      <c r="B73" s="45"/>
      <c r="C73" s="153"/>
      <c r="D73" s="254">
        <f t="shared" si="2"/>
        <v>0</v>
      </c>
      <c r="E73" s="602"/>
      <c r="F73" s="577"/>
    </row>
    <row r="74" spans="1:6" x14ac:dyDescent="0.2">
      <c r="A74" s="592"/>
      <c r="B74" s="45"/>
      <c r="C74" s="153"/>
      <c r="D74" s="254">
        <f t="shared" si="2"/>
        <v>0</v>
      </c>
      <c r="E74" s="602"/>
      <c r="F74" s="577"/>
    </row>
    <row r="75" spans="1:6" x14ac:dyDescent="0.2">
      <c r="A75" s="592"/>
      <c r="B75" s="45"/>
      <c r="C75" s="153"/>
      <c r="D75" s="254">
        <f t="shared" si="2"/>
        <v>0</v>
      </c>
      <c r="E75" s="602"/>
      <c r="F75" s="577"/>
    </row>
    <row r="76" spans="1:6" x14ac:dyDescent="0.2">
      <c r="A76" s="592"/>
      <c r="B76" s="45"/>
      <c r="C76" s="153"/>
      <c r="D76" s="254">
        <f t="shared" si="2"/>
        <v>0</v>
      </c>
      <c r="E76" s="602"/>
      <c r="F76" s="577"/>
    </row>
    <row r="77" spans="1:6" x14ac:dyDescent="0.2">
      <c r="A77" s="592"/>
      <c r="B77" s="45"/>
      <c r="C77" s="153"/>
      <c r="D77" s="254">
        <f t="shared" si="2"/>
        <v>0</v>
      </c>
      <c r="E77" s="602"/>
      <c r="F77" s="577"/>
    </row>
    <row r="78" spans="1:6" x14ac:dyDescent="0.2">
      <c r="A78" s="592"/>
      <c r="B78" s="45"/>
      <c r="C78" s="153"/>
      <c r="D78" s="254">
        <f t="shared" si="2"/>
        <v>0</v>
      </c>
      <c r="E78" s="602"/>
      <c r="F78" s="577"/>
    </row>
    <row r="79" spans="1:6" x14ac:dyDescent="0.2">
      <c r="A79" s="592"/>
      <c r="B79" s="45"/>
      <c r="C79" s="153"/>
      <c r="D79" s="254">
        <f t="shared" si="2"/>
        <v>0</v>
      </c>
      <c r="E79" s="602"/>
      <c r="F79" s="577"/>
    </row>
    <row r="80" spans="1:6" x14ac:dyDescent="0.2">
      <c r="A80" s="592"/>
      <c r="B80" s="45"/>
      <c r="C80" s="153"/>
      <c r="D80" s="254">
        <f t="shared" si="2"/>
        <v>0</v>
      </c>
      <c r="E80" s="602"/>
      <c r="F80" s="577"/>
    </row>
    <row r="81" spans="1:6" x14ac:dyDescent="0.2">
      <c r="A81" s="592"/>
      <c r="B81" s="45"/>
      <c r="C81" s="153"/>
      <c r="D81" s="254">
        <f t="shared" si="2"/>
        <v>0</v>
      </c>
      <c r="E81" s="602"/>
      <c r="F81" s="577"/>
    </row>
    <row r="82" spans="1:6" x14ac:dyDescent="0.2">
      <c r="A82" s="592"/>
      <c r="B82" s="45"/>
      <c r="C82" s="153"/>
      <c r="D82" s="254">
        <f t="shared" si="2"/>
        <v>0</v>
      </c>
      <c r="E82" s="602"/>
      <c r="F82" s="577"/>
    </row>
    <row r="83" spans="1:6" x14ac:dyDescent="0.2">
      <c r="A83" s="592"/>
      <c r="B83" s="45"/>
      <c r="C83" s="153"/>
      <c r="D83" s="254">
        <f t="shared" si="2"/>
        <v>0</v>
      </c>
      <c r="E83" s="602"/>
      <c r="F83" s="577"/>
    </row>
    <row r="84" spans="1:6" x14ac:dyDescent="0.2">
      <c r="A84" s="592"/>
      <c r="B84" s="45"/>
      <c r="C84" s="153"/>
      <c r="D84" s="254">
        <f t="shared" si="2"/>
        <v>0</v>
      </c>
      <c r="E84" s="602"/>
      <c r="F84" s="577"/>
    </row>
    <row r="85" spans="1:6" x14ac:dyDescent="0.2">
      <c r="A85" s="592"/>
      <c r="B85" s="45"/>
      <c r="C85" s="153"/>
      <c r="D85" s="254">
        <f t="shared" si="2"/>
        <v>0</v>
      </c>
      <c r="E85" s="602"/>
      <c r="F85" s="577"/>
    </row>
    <row r="86" spans="1:6" x14ac:dyDescent="0.2">
      <c r="A86" s="592"/>
      <c r="B86" s="45"/>
      <c r="C86" s="153"/>
      <c r="D86" s="254">
        <f t="shared" si="2"/>
        <v>0</v>
      </c>
      <c r="E86" s="602"/>
      <c r="F86" s="577"/>
    </row>
    <row r="87" spans="1:6" x14ac:dyDescent="0.2">
      <c r="A87" s="592"/>
      <c r="B87" s="45"/>
      <c r="C87" s="153"/>
      <c r="D87" s="254">
        <f t="shared" si="2"/>
        <v>0</v>
      </c>
      <c r="E87" s="602"/>
      <c r="F87" s="577"/>
    </row>
    <row r="88" spans="1:6" x14ac:dyDescent="0.2">
      <c r="A88" s="592"/>
      <c r="B88" s="45"/>
      <c r="C88" s="153"/>
      <c r="D88" s="254">
        <f t="shared" si="2"/>
        <v>0</v>
      </c>
      <c r="E88" s="602"/>
      <c r="F88" s="577"/>
    </row>
    <row r="89" spans="1:6" x14ac:dyDescent="0.2">
      <c r="A89" s="592"/>
      <c r="B89" s="45"/>
      <c r="C89" s="153"/>
      <c r="D89" s="254">
        <f t="shared" si="2"/>
        <v>0</v>
      </c>
      <c r="E89" s="602"/>
      <c r="F89" s="577"/>
    </row>
    <row r="90" spans="1:6" x14ac:dyDescent="0.2">
      <c r="A90" s="592"/>
      <c r="B90" s="45"/>
      <c r="C90" s="153"/>
      <c r="D90" s="254">
        <f t="shared" si="2"/>
        <v>0</v>
      </c>
      <c r="E90" s="602"/>
      <c r="F90" s="577"/>
    </row>
    <row r="91" spans="1:6" x14ac:dyDescent="0.2">
      <c r="A91" s="592"/>
      <c r="B91" s="45"/>
      <c r="C91" s="153"/>
      <c r="D91" s="254">
        <f t="shared" si="2"/>
        <v>0</v>
      </c>
      <c r="E91" s="602"/>
      <c r="F91" s="577"/>
    </row>
    <row r="92" spans="1:6" x14ac:dyDescent="0.2">
      <c r="A92" s="592"/>
      <c r="B92" s="45"/>
      <c r="C92" s="153"/>
      <c r="D92" s="254">
        <f t="shared" si="2"/>
        <v>0</v>
      </c>
      <c r="E92" s="602"/>
      <c r="F92" s="577"/>
    </row>
    <row r="93" spans="1:6" x14ac:dyDescent="0.2">
      <c r="A93" s="592"/>
      <c r="B93" s="45"/>
      <c r="C93" s="153"/>
      <c r="D93" s="254">
        <f t="shared" si="2"/>
        <v>0</v>
      </c>
      <c r="E93" s="602"/>
      <c r="F93" s="577"/>
    </row>
    <row r="94" spans="1:6" x14ac:dyDescent="0.2">
      <c r="A94" s="592"/>
      <c r="B94" s="45"/>
      <c r="C94" s="153"/>
      <c r="D94" s="254">
        <f t="shared" si="2"/>
        <v>0</v>
      </c>
      <c r="E94" s="602"/>
      <c r="F94" s="577"/>
    </row>
    <row r="95" spans="1:6" x14ac:dyDescent="0.2">
      <c r="A95" s="592"/>
      <c r="B95" s="45"/>
      <c r="C95" s="153"/>
      <c r="D95" s="254">
        <f t="shared" si="2"/>
        <v>0</v>
      </c>
      <c r="E95" s="602"/>
      <c r="F95" s="577"/>
    </row>
    <row r="96" spans="1:6" x14ac:dyDescent="0.2">
      <c r="A96" s="592"/>
      <c r="B96" s="45"/>
      <c r="C96" s="153"/>
      <c r="D96" s="254">
        <f t="shared" si="2"/>
        <v>0</v>
      </c>
      <c r="E96" s="602"/>
      <c r="F96" s="577"/>
    </row>
    <row r="97" spans="1:6" x14ac:dyDescent="0.2">
      <c r="A97" s="592"/>
      <c r="B97" s="45"/>
      <c r="C97" s="153"/>
      <c r="D97" s="254">
        <f t="shared" si="2"/>
        <v>0</v>
      </c>
      <c r="E97" s="602"/>
      <c r="F97" s="577"/>
    </row>
    <row r="98" spans="1:6" x14ac:dyDescent="0.2">
      <c r="A98" s="592"/>
      <c r="B98" s="45"/>
      <c r="C98" s="153"/>
      <c r="D98" s="254">
        <f t="shared" si="2"/>
        <v>0</v>
      </c>
      <c r="E98" s="602"/>
      <c r="F98" s="577"/>
    </row>
    <row r="99" spans="1:6" x14ac:dyDescent="0.2">
      <c r="A99" s="592"/>
      <c r="B99" s="45"/>
      <c r="C99" s="153"/>
      <c r="D99" s="254">
        <f t="shared" si="2"/>
        <v>0</v>
      </c>
      <c r="E99" s="602"/>
      <c r="F99" s="577"/>
    </row>
    <row r="100" spans="1:6" x14ac:dyDescent="0.2">
      <c r="A100" s="593"/>
      <c r="B100" s="35"/>
      <c r="C100" s="143"/>
      <c r="D100" s="254">
        <f t="shared" si="2"/>
        <v>0</v>
      </c>
      <c r="E100" s="603"/>
      <c r="F100" s="578"/>
    </row>
    <row r="101" spans="1:6" x14ac:dyDescent="0.2">
      <c r="A101" s="593"/>
      <c r="B101" s="35"/>
      <c r="C101" s="143"/>
      <c r="D101" s="255">
        <f t="shared" si="2"/>
        <v>0</v>
      </c>
      <c r="E101" s="603"/>
      <c r="F101" s="578"/>
    </row>
    <row r="102" spans="1:6" x14ac:dyDescent="0.2">
      <c r="A102" s="593"/>
      <c r="B102" s="35"/>
      <c r="C102" s="143"/>
      <c r="D102" s="255">
        <f t="shared" si="2"/>
        <v>0</v>
      </c>
      <c r="E102" s="603"/>
      <c r="F102" s="578"/>
    </row>
    <row r="103" spans="1:6" x14ac:dyDescent="0.2">
      <c r="A103" s="593"/>
      <c r="B103" s="35"/>
      <c r="C103" s="143"/>
      <c r="D103" s="255">
        <f t="shared" si="2"/>
        <v>0</v>
      </c>
      <c r="E103" s="603"/>
      <c r="F103" s="578"/>
    </row>
    <row r="104" spans="1:6" x14ac:dyDescent="0.2">
      <c r="A104" s="593"/>
      <c r="B104" s="35"/>
      <c r="C104" s="143"/>
      <c r="D104" s="255">
        <f t="shared" si="2"/>
        <v>0</v>
      </c>
      <c r="E104" s="603"/>
      <c r="F104" s="578"/>
    </row>
    <row r="105" spans="1:6" x14ac:dyDescent="0.2">
      <c r="A105" s="593"/>
      <c r="B105" s="35"/>
      <c r="C105" s="143"/>
      <c r="D105" s="255">
        <f t="shared" si="2"/>
        <v>0</v>
      </c>
      <c r="E105" s="603"/>
      <c r="F105" s="578"/>
    </row>
    <row r="106" spans="1:6" ht="13.5" thickBot="1" x14ac:dyDescent="0.25">
      <c r="A106" s="593"/>
      <c r="B106" s="35"/>
      <c r="C106" s="143"/>
      <c r="D106" s="255">
        <f t="shared" si="2"/>
        <v>0</v>
      </c>
      <c r="E106" s="603"/>
      <c r="F106" s="578"/>
    </row>
    <row r="107" spans="1:6" ht="13.5" thickBot="1" x14ac:dyDescent="0.25">
      <c r="A107" s="973" t="s">
        <v>276</v>
      </c>
      <c r="B107" s="974"/>
      <c r="C107" s="975"/>
      <c r="D107" s="256">
        <f>SUM(D59:D106)</f>
        <v>0</v>
      </c>
      <c r="E107" s="981"/>
      <c r="F107" s="982"/>
    </row>
    <row r="108" spans="1:6" ht="15.75" customHeight="1" thickBot="1" x14ac:dyDescent="0.25">
      <c r="A108" s="232"/>
      <c r="B108" s="233"/>
      <c r="C108" s="233"/>
      <c r="D108" s="234"/>
      <c r="E108" s="235"/>
      <c r="F108" s="236"/>
    </row>
    <row r="109" spans="1:6" s="23" customFormat="1" ht="15.75" thickBot="1" x14ac:dyDescent="0.25">
      <c r="A109" s="927" t="s">
        <v>274</v>
      </c>
      <c r="B109" s="928"/>
      <c r="C109" s="928"/>
      <c r="D109" s="928"/>
      <c r="E109" s="928"/>
      <c r="F109" s="929"/>
    </row>
    <row r="110" spans="1:6" ht="15.75" customHeight="1" x14ac:dyDescent="0.2">
      <c r="A110" s="597"/>
      <c r="B110" s="37"/>
      <c r="C110" s="154"/>
      <c r="D110" s="257">
        <f>B110*C110</f>
        <v>0</v>
      </c>
      <c r="E110" s="598"/>
      <c r="F110" s="582"/>
    </row>
    <row r="111" spans="1:6" ht="15.75" customHeight="1" x14ac:dyDescent="0.2">
      <c r="A111" s="594"/>
      <c r="B111" s="47"/>
      <c r="C111" s="155"/>
      <c r="D111" s="258">
        <f t="shared" ref="D111:D152" si="3">B111*C111</f>
        <v>0</v>
      </c>
      <c r="E111" s="599"/>
      <c r="F111" s="583"/>
    </row>
    <row r="112" spans="1:6" x14ac:dyDescent="0.2">
      <c r="A112" s="594"/>
      <c r="B112" s="47"/>
      <c r="C112" s="155"/>
      <c r="D112" s="258">
        <f t="shared" si="3"/>
        <v>0</v>
      </c>
      <c r="E112" s="599"/>
      <c r="F112" s="583"/>
    </row>
    <row r="113" spans="1:6" x14ac:dyDescent="0.2">
      <c r="A113" s="594"/>
      <c r="B113" s="47"/>
      <c r="C113" s="155"/>
      <c r="D113" s="258">
        <f t="shared" si="3"/>
        <v>0</v>
      </c>
      <c r="E113" s="599"/>
      <c r="F113" s="583"/>
    </row>
    <row r="114" spans="1:6" x14ac:dyDescent="0.2">
      <c r="A114" s="594"/>
      <c r="B114" s="47"/>
      <c r="C114" s="155"/>
      <c r="D114" s="258">
        <f t="shared" si="3"/>
        <v>0</v>
      </c>
      <c r="E114" s="599"/>
      <c r="F114" s="583"/>
    </row>
    <row r="115" spans="1:6" x14ac:dyDescent="0.2">
      <c r="A115" s="594"/>
      <c r="B115" s="47"/>
      <c r="C115" s="155"/>
      <c r="D115" s="258">
        <f t="shared" si="3"/>
        <v>0</v>
      </c>
      <c r="E115" s="599"/>
      <c r="F115" s="583"/>
    </row>
    <row r="116" spans="1:6" x14ac:dyDescent="0.2">
      <c r="A116" s="594"/>
      <c r="B116" s="47"/>
      <c r="C116" s="155"/>
      <c r="D116" s="258">
        <f t="shared" si="3"/>
        <v>0</v>
      </c>
      <c r="E116" s="599"/>
      <c r="F116" s="583"/>
    </row>
    <row r="117" spans="1:6" x14ac:dyDescent="0.2">
      <c r="A117" s="594"/>
      <c r="B117" s="47"/>
      <c r="C117" s="155"/>
      <c r="D117" s="258">
        <f t="shared" si="3"/>
        <v>0</v>
      </c>
      <c r="E117" s="599"/>
      <c r="F117" s="583"/>
    </row>
    <row r="118" spans="1:6" x14ac:dyDescent="0.2">
      <c r="A118" s="594"/>
      <c r="B118" s="47"/>
      <c r="C118" s="155"/>
      <c r="D118" s="258">
        <f t="shared" si="3"/>
        <v>0</v>
      </c>
      <c r="E118" s="599"/>
      <c r="F118" s="583"/>
    </row>
    <row r="119" spans="1:6" x14ac:dyDescent="0.2">
      <c r="A119" s="594"/>
      <c r="B119" s="47"/>
      <c r="C119" s="155"/>
      <c r="D119" s="258">
        <f t="shared" si="3"/>
        <v>0</v>
      </c>
      <c r="E119" s="599"/>
      <c r="F119" s="583"/>
    </row>
    <row r="120" spans="1:6" x14ac:dyDescent="0.2">
      <c r="A120" s="594"/>
      <c r="B120" s="47"/>
      <c r="C120" s="155"/>
      <c r="D120" s="258">
        <f t="shared" si="3"/>
        <v>0</v>
      </c>
      <c r="E120" s="599"/>
      <c r="F120" s="583"/>
    </row>
    <row r="121" spans="1:6" x14ac:dyDescent="0.2">
      <c r="A121" s="594"/>
      <c r="B121" s="47"/>
      <c r="C121" s="155"/>
      <c r="D121" s="258">
        <f t="shared" si="3"/>
        <v>0</v>
      </c>
      <c r="E121" s="599"/>
      <c r="F121" s="583"/>
    </row>
    <row r="122" spans="1:6" x14ac:dyDescent="0.2">
      <c r="A122" s="594"/>
      <c r="B122" s="47"/>
      <c r="C122" s="155"/>
      <c r="D122" s="258">
        <f t="shared" si="3"/>
        <v>0</v>
      </c>
      <c r="E122" s="599"/>
      <c r="F122" s="583"/>
    </row>
    <row r="123" spans="1:6" x14ac:dyDescent="0.2">
      <c r="A123" s="594"/>
      <c r="B123" s="47"/>
      <c r="C123" s="155"/>
      <c r="D123" s="258">
        <f t="shared" si="3"/>
        <v>0</v>
      </c>
      <c r="E123" s="599"/>
      <c r="F123" s="583"/>
    </row>
    <row r="124" spans="1:6" x14ac:dyDescent="0.2">
      <c r="A124" s="594"/>
      <c r="B124" s="47"/>
      <c r="C124" s="155"/>
      <c r="D124" s="258">
        <f t="shared" si="3"/>
        <v>0</v>
      </c>
      <c r="E124" s="599"/>
      <c r="F124" s="583"/>
    </row>
    <row r="125" spans="1:6" x14ac:dyDescent="0.2">
      <c r="A125" s="594"/>
      <c r="B125" s="47"/>
      <c r="C125" s="155"/>
      <c r="D125" s="258">
        <f t="shared" si="3"/>
        <v>0</v>
      </c>
      <c r="E125" s="599"/>
      <c r="F125" s="583"/>
    </row>
    <row r="126" spans="1:6" x14ac:dyDescent="0.2">
      <c r="A126" s="594"/>
      <c r="B126" s="47"/>
      <c r="C126" s="155"/>
      <c r="D126" s="258">
        <f t="shared" si="3"/>
        <v>0</v>
      </c>
      <c r="E126" s="599"/>
      <c r="F126" s="583"/>
    </row>
    <row r="127" spans="1:6" x14ac:dyDescent="0.2">
      <c r="A127" s="594"/>
      <c r="B127" s="47"/>
      <c r="C127" s="155"/>
      <c r="D127" s="258">
        <f t="shared" si="3"/>
        <v>0</v>
      </c>
      <c r="E127" s="599"/>
      <c r="F127" s="583"/>
    </row>
    <row r="128" spans="1:6" x14ac:dyDescent="0.2">
      <c r="A128" s="594"/>
      <c r="B128" s="47"/>
      <c r="C128" s="155"/>
      <c r="D128" s="258">
        <f t="shared" si="3"/>
        <v>0</v>
      </c>
      <c r="E128" s="599"/>
      <c r="F128" s="583"/>
    </row>
    <row r="129" spans="1:6" x14ac:dyDescent="0.2">
      <c r="A129" s="594"/>
      <c r="B129" s="47"/>
      <c r="C129" s="155"/>
      <c r="D129" s="258">
        <f t="shared" si="3"/>
        <v>0</v>
      </c>
      <c r="E129" s="599"/>
      <c r="F129" s="583"/>
    </row>
    <row r="130" spans="1:6" x14ac:dyDescent="0.2">
      <c r="A130" s="594"/>
      <c r="B130" s="47"/>
      <c r="C130" s="155"/>
      <c r="D130" s="258">
        <f t="shared" si="3"/>
        <v>0</v>
      </c>
      <c r="E130" s="599"/>
      <c r="F130" s="583"/>
    </row>
    <row r="131" spans="1:6" x14ac:dyDescent="0.2">
      <c r="A131" s="594"/>
      <c r="B131" s="47"/>
      <c r="C131" s="155"/>
      <c r="D131" s="258">
        <f t="shared" si="3"/>
        <v>0</v>
      </c>
      <c r="E131" s="599"/>
      <c r="F131" s="583"/>
    </row>
    <row r="132" spans="1:6" x14ac:dyDescent="0.2">
      <c r="A132" s="594"/>
      <c r="B132" s="47"/>
      <c r="C132" s="155"/>
      <c r="D132" s="258">
        <f t="shared" si="3"/>
        <v>0</v>
      </c>
      <c r="E132" s="599"/>
      <c r="F132" s="583"/>
    </row>
    <row r="133" spans="1:6" x14ac:dyDescent="0.2">
      <c r="A133" s="594"/>
      <c r="B133" s="47"/>
      <c r="C133" s="155"/>
      <c r="D133" s="258">
        <f t="shared" si="3"/>
        <v>0</v>
      </c>
      <c r="E133" s="599"/>
      <c r="F133" s="583"/>
    </row>
    <row r="134" spans="1:6" x14ac:dyDescent="0.2">
      <c r="A134" s="594"/>
      <c r="B134" s="47"/>
      <c r="C134" s="155"/>
      <c r="D134" s="258">
        <f t="shared" si="3"/>
        <v>0</v>
      </c>
      <c r="E134" s="599"/>
      <c r="F134" s="583"/>
    </row>
    <row r="135" spans="1:6" x14ac:dyDescent="0.2">
      <c r="A135" s="594"/>
      <c r="B135" s="47"/>
      <c r="C135" s="155"/>
      <c r="D135" s="258">
        <f t="shared" si="3"/>
        <v>0</v>
      </c>
      <c r="E135" s="599"/>
      <c r="F135" s="583"/>
    </row>
    <row r="136" spans="1:6" x14ac:dyDescent="0.2">
      <c r="A136" s="594"/>
      <c r="B136" s="47"/>
      <c r="C136" s="155"/>
      <c r="D136" s="258">
        <f t="shared" si="3"/>
        <v>0</v>
      </c>
      <c r="E136" s="599"/>
      <c r="F136" s="583"/>
    </row>
    <row r="137" spans="1:6" x14ac:dyDescent="0.2">
      <c r="A137" s="594"/>
      <c r="B137" s="47"/>
      <c r="C137" s="155"/>
      <c r="D137" s="258">
        <f t="shared" si="3"/>
        <v>0</v>
      </c>
      <c r="E137" s="599"/>
      <c r="F137" s="583"/>
    </row>
    <row r="138" spans="1:6" x14ac:dyDescent="0.2">
      <c r="A138" s="594"/>
      <c r="B138" s="47"/>
      <c r="C138" s="155"/>
      <c r="D138" s="258">
        <f t="shared" si="3"/>
        <v>0</v>
      </c>
      <c r="E138" s="599"/>
      <c r="F138" s="583"/>
    </row>
    <row r="139" spans="1:6" x14ac:dyDescent="0.2">
      <c r="A139" s="594"/>
      <c r="B139" s="47"/>
      <c r="C139" s="155"/>
      <c r="D139" s="258">
        <f t="shared" si="3"/>
        <v>0</v>
      </c>
      <c r="E139" s="599"/>
      <c r="F139" s="583"/>
    </row>
    <row r="140" spans="1:6" x14ac:dyDescent="0.2">
      <c r="A140" s="594"/>
      <c r="B140" s="47"/>
      <c r="C140" s="155"/>
      <c r="D140" s="258">
        <f t="shared" si="3"/>
        <v>0</v>
      </c>
      <c r="E140" s="599"/>
      <c r="F140" s="583"/>
    </row>
    <row r="141" spans="1:6" x14ac:dyDescent="0.2">
      <c r="A141" s="594"/>
      <c r="B141" s="47"/>
      <c r="C141" s="155"/>
      <c r="D141" s="258">
        <f t="shared" si="3"/>
        <v>0</v>
      </c>
      <c r="E141" s="599"/>
      <c r="F141" s="583"/>
    </row>
    <row r="142" spans="1:6" x14ac:dyDescent="0.2">
      <c r="A142" s="594"/>
      <c r="B142" s="47"/>
      <c r="C142" s="155"/>
      <c r="D142" s="258">
        <f t="shared" si="3"/>
        <v>0</v>
      </c>
      <c r="E142" s="599"/>
      <c r="F142" s="583"/>
    </row>
    <row r="143" spans="1:6" x14ac:dyDescent="0.2">
      <c r="A143" s="594"/>
      <c r="B143" s="47"/>
      <c r="C143" s="155"/>
      <c r="D143" s="258">
        <f t="shared" si="3"/>
        <v>0</v>
      </c>
      <c r="E143" s="599"/>
      <c r="F143" s="583"/>
    </row>
    <row r="144" spans="1:6" x14ac:dyDescent="0.2">
      <c r="A144" s="594"/>
      <c r="B144" s="47"/>
      <c r="C144" s="155"/>
      <c r="D144" s="258">
        <f t="shared" si="3"/>
        <v>0</v>
      </c>
      <c r="E144" s="599"/>
      <c r="F144" s="583"/>
    </row>
    <row r="145" spans="1:6" x14ac:dyDescent="0.2">
      <c r="A145" s="594"/>
      <c r="B145" s="47"/>
      <c r="C145" s="155"/>
      <c r="D145" s="258">
        <f t="shared" si="3"/>
        <v>0</v>
      </c>
      <c r="E145" s="599"/>
      <c r="F145" s="583"/>
    </row>
    <row r="146" spans="1:6" x14ac:dyDescent="0.2">
      <c r="A146" s="594"/>
      <c r="B146" s="47"/>
      <c r="C146" s="155"/>
      <c r="D146" s="258">
        <f t="shared" si="3"/>
        <v>0</v>
      </c>
      <c r="E146" s="599"/>
      <c r="F146" s="583"/>
    </row>
    <row r="147" spans="1:6" x14ac:dyDescent="0.2">
      <c r="A147" s="594"/>
      <c r="B147" s="47"/>
      <c r="C147" s="155"/>
      <c r="D147" s="258">
        <f t="shared" si="3"/>
        <v>0</v>
      </c>
      <c r="E147" s="599"/>
      <c r="F147" s="583"/>
    </row>
    <row r="148" spans="1:6" x14ac:dyDescent="0.2">
      <c r="A148" s="594"/>
      <c r="B148" s="47"/>
      <c r="C148" s="155"/>
      <c r="D148" s="258">
        <f t="shared" si="3"/>
        <v>0</v>
      </c>
      <c r="E148" s="599"/>
      <c r="F148" s="583"/>
    </row>
    <row r="149" spans="1:6" x14ac:dyDescent="0.2">
      <c r="A149" s="594"/>
      <c r="B149" s="47"/>
      <c r="C149" s="155"/>
      <c r="D149" s="258">
        <f t="shared" si="3"/>
        <v>0</v>
      </c>
      <c r="E149" s="599"/>
      <c r="F149" s="583"/>
    </row>
    <row r="150" spans="1:6" x14ac:dyDescent="0.2">
      <c r="A150" s="594"/>
      <c r="B150" s="47"/>
      <c r="C150" s="155"/>
      <c r="D150" s="258">
        <f t="shared" si="3"/>
        <v>0</v>
      </c>
      <c r="E150" s="599"/>
      <c r="F150" s="583"/>
    </row>
    <row r="151" spans="1:6" x14ac:dyDescent="0.2">
      <c r="A151" s="594"/>
      <c r="B151" s="47"/>
      <c r="C151" s="155"/>
      <c r="D151" s="258">
        <f t="shared" si="3"/>
        <v>0</v>
      </c>
      <c r="E151" s="599"/>
      <c r="F151" s="583"/>
    </row>
    <row r="152" spans="1:6" x14ac:dyDescent="0.2">
      <c r="A152" s="594"/>
      <c r="B152" s="47"/>
      <c r="C152" s="155"/>
      <c r="D152" s="258">
        <f t="shared" si="3"/>
        <v>0</v>
      </c>
      <c r="E152" s="599"/>
      <c r="F152" s="583"/>
    </row>
    <row r="153" spans="1:6" x14ac:dyDescent="0.2">
      <c r="A153" s="594"/>
      <c r="B153" s="47"/>
      <c r="C153" s="155"/>
      <c r="D153" s="258">
        <f t="shared" ref="D153:D157" si="4">B153*C153</f>
        <v>0</v>
      </c>
      <c r="E153" s="599"/>
      <c r="F153" s="583"/>
    </row>
    <row r="154" spans="1:6" x14ac:dyDescent="0.2">
      <c r="A154" s="595"/>
      <c r="B154" s="39"/>
      <c r="C154" s="145"/>
      <c r="D154" s="259">
        <f t="shared" si="4"/>
        <v>0</v>
      </c>
      <c r="E154" s="600"/>
      <c r="F154" s="584"/>
    </row>
    <row r="155" spans="1:6" x14ac:dyDescent="0.2">
      <c r="A155" s="595"/>
      <c r="B155" s="39"/>
      <c r="C155" s="145"/>
      <c r="D155" s="259">
        <f t="shared" si="4"/>
        <v>0</v>
      </c>
      <c r="E155" s="600"/>
      <c r="F155" s="584"/>
    </row>
    <row r="156" spans="1:6" x14ac:dyDescent="0.2">
      <c r="A156" s="595"/>
      <c r="B156" s="39"/>
      <c r="C156" s="145"/>
      <c r="D156" s="259">
        <f t="shared" si="4"/>
        <v>0</v>
      </c>
      <c r="E156" s="600"/>
      <c r="F156" s="584"/>
    </row>
    <row r="157" spans="1:6" ht="13.5" thickBot="1" x14ac:dyDescent="0.25">
      <c r="A157" s="595"/>
      <c r="B157" s="39"/>
      <c r="C157" s="145"/>
      <c r="D157" s="259">
        <f t="shared" si="4"/>
        <v>0</v>
      </c>
      <c r="E157" s="600"/>
      <c r="F157" s="584"/>
    </row>
    <row r="158" spans="1:6" ht="13.5" thickBot="1" x14ac:dyDescent="0.25">
      <c r="A158" s="976" t="s">
        <v>277</v>
      </c>
      <c r="B158" s="977"/>
      <c r="C158" s="978"/>
      <c r="D158" s="260">
        <f>SUM(D110:D157)</f>
        <v>0</v>
      </c>
      <c r="E158" s="222"/>
      <c r="F158" s="223"/>
    </row>
    <row r="159" spans="1:6" ht="15.75" customHeight="1" thickBot="1" x14ac:dyDescent="0.25">
      <c r="A159" s="959"/>
      <c r="B159" s="960"/>
      <c r="C159" s="960"/>
      <c r="D159" s="960"/>
      <c r="E159" s="960"/>
      <c r="F159" s="961"/>
    </row>
    <row r="160" spans="1:6" ht="13.5" thickBot="1" x14ac:dyDescent="0.25">
      <c r="A160" s="963" t="s">
        <v>150</v>
      </c>
      <c r="B160" s="964"/>
      <c r="C160" s="965"/>
      <c r="D160" s="261">
        <f>D56+D107+D158</f>
        <v>0</v>
      </c>
      <c r="E160" s="957"/>
      <c r="F160" s="958"/>
    </row>
    <row r="161" spans="1:6" ht="27.75" customHeight="1" x14ac:dyDescent="0.2"/>
    <row r="162" spans="1:6" ht="13.5" thickBot="1" x14ac:dyDescent="0.25">
      <c r="A162" s="969" t="s">
        <v>215</v>
      </c>
      <c r="B162" s="969"/>
      <c r="C162" s="969"/>
      <c r="D162" s="969"/>
    </row>
    <row r="163" spans="1:6" ht="183" customHeight="1" thickBot="1" x14ac:dyDescent="0.25">
      <c r="A163" s="924"/>
      <c r="B163" s="925"/>
      <c r="C163" s="925"/>
      <c r="D163" s="925"/>
      <c r="E163" s="925"/>
      <c r="F163" s="926"/>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1"/>
      <headerFooter alignWithMargins="0">
        <oddFooter>&amp;Ld. Equipment&amp;RPage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s>
  <mergeCells count="17">
    <mergeCell ref="A163:F163"/>
    <mergeCell ref="A2:F2"/>
    <mergeCell ref="A58:F58"/>
    <mergeCell ref="A109:F109"/>
    <mergeCell ref="A3:F3"/>
    <mergeCell ref="A7:F7"/>
    <mergeCell ref="A162:D162"/>
    <mergeCell ref="A56:C56"/>
    <mergeCell ref="A107:C107"/>
    <mergeCell ref="A158:C158"/>
    <mergeCell ref="E56:F56"/>
    <mergeCell ref="E107:F107"/>
    <mergeCell ref="E160:F160"/>
    <mergeCell ref="A159:F159"/>
    <mergeCell ref="D1:E1"/>
    <mergeCell ref="F1:G1"/>
    <mergeCell ref="A160:C160"/>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31"/>
  <sheetViews>
    <sheetView showGridLines="0" zoomScaleNormal="100" workbookViewId="0">
      <pane ySplit="5" topLeftCell="A6" activePane="bottomLeft" state="frozen"/>
      <selection pane="bottomLeft" activeCell="C217" sqref="C217"/>
    </sheetView>
  </sheetViews>
  <sheetFormatPr defaultColWidth="9.140625" defaultRowHeight="12.75" x14ac:dyDescent="0.2"/>
  <cols>
    <col min="1" max="1" width="40.85546875" style="26" customWidth="1"/>
    <col min="2" max="2" width="6.7109375" style="21" customWidth="1"/>
    <col min="3" max="3" width="16.42578125" style="150" customWidth="1"/>
    <col min="4" max="4" width="18.42578125" style="135" customWidth="1"/>
    <col min="5" max="5" width="19.85546875" style="13" customWidth="1"/>
    <col min="6" max="6" width="55.7109375" style="21" customWidth="1"/>
    <col min="7" max="7" width="1.7109375" style="26" customWidth="1"/>
    <col min="8" max="16384" width="9.140625" style="26"/>
  </cols>
  <sheetData>
    <row r="1" spans="1:7" s="23" customFormat="1" ht="29.25" customHeight="1" x14ac:dyDescent="0.2">
      <c r="A1" s="157" t="s">
        <v>171</v>
      </c>
      <c r="B1" s="157"/>
      <c r="C1" s="157" t="s">
        <v>151</v>
      </c>
      <c r="D1" s="922">
        <f>'Instructions and Summary'!B4</f>
        <v>0</v>
      </c>
      <c r="E1" s="922"/>
      <c r="F1" s="962" t="str">
        <f>'Instructions and Summary'!G1</f>
        <v>03/6/20   V 6.19</v>
      </c>
      <c r="G1" s="962"/>
    </row>
    <row r="2" spans="1:7" s="42" customFormat="1" ht="18.75" thickBot="1" x14ac:dyDescent="0.25">
      <c r="A2" s="966" t="s">
        <v>96</v>
      </c>
      <c r="B2" s="966"/>
      <c r="C2" s="966"/>
      <c r="D2" s="966"/>
      <c r="E2" s="966"/>
      <c r="F2" s="966"/>
      <c r="G2" s="41"/>
    </row>
    <row r="3" spans="1:7" ht="137.25" customHeight="1" thickBot="1" x14ac:dyDescent="0.25">
      <c r="A3" s="936" t="s">
        <v>267</v>
      </c>
      <c r="B3" s="967"/>
      <c r="C3" s="967"/>
      <c r="D3" s="967"/>
      <c r="E3" s="967"/>
      <c r="F3" s="968"/>
    </row>
    <row r="4" spans="1:7" ht="13.5" thickBot="1" x14ac:dyDescent="0.25">
      <c r="A4" s="10"/>
      <c r="B4" s="11"/>
    </row>
    <row r="5" spans="1:7" s="23" customFormat="1" ht="26.25" customHeight="1" thickBot="1" x14ac:dyDescent="0.25">
      <c r="A5" s="189" t="s">
        <v>108</v>
      </c>
      <c r="B5" s="190" t="s">
        <v>104</v>
      </c>
      <c r="C5" s="191" t="s">
        <v>105</v>
      </c>
      <c r="D5" s="192" t="s">
        <v>106</v>
      </c>
      <c r="E5" s="52" t="s">
        <v>107</v>
      </c>
      <c r="F5" s="55" t="s">
        <v>206</v>
      </c>
    </row>
    <row r="6" spans="1:7" ht="15.75" customHeight="1" thickBot="1" x14ac:dyDescent="0.25">
      <c r="A6" s="198" t="s">
        <v>188</v>
      </c>
      <c r="B6" s="199">
        <v>10</v>
      </c>
      <c r="C6" s="202">
        <v>360</v>
      </c>
      <c r="D6" s="262">
        <v>3600</v>
      </c>
      <c r="E6" s="200" t="s">
        <v>156</v>
      </c>
      <c r="F6" s="201" t="s">
        <v>157</v>
      </c>
    </row>
    <row r="7" spans="1:7" s="23" customFormat="1" ht="15.75" thickBot="1" x14ac:dyDescent="0.25">
      <c r="A7" s="930" t="s">
        <v>272</v>
      </c>
      <c r="B7" s="931"/>
      <c r="C7" s="931"/>
      <c r="D7" s="931"/>
      <c r="E7" s="931"/>
      <c r="F7" s="932"/>
    </row>
    <row r="8" spans="1:7" s="75" customFormat="1" x14ac:dyDescent="0.2">
      <c r="A8" s="591"/>
      <c r="B8" s="57"/>
      <c r="C8" s="151"/>
      <c r="D8" s="249">
        <f>B8*C8</f>
        <v>0</v>
      </c>
      <c r="E8" s="606"/>
      <c r="F8" s="607"/>
      <c r="G8" s="26"/>
    </row>
    <row r="9" spans="1:7" s="75" customFormat="1" x14ac:dyDescent="0.2">
      <c r="A9" s="590"/>
      <c r="B9" s="59"/>
      <c r="C9" s="141"/>
      <c r="D9" s="249">
        <f t="shared" ref="D9:D79" si="0">B9*C9</f>
        <v>0</v>
      </c>
      <c r="E9" s="605"/>
      <c r="F9" s="608"/>
      <c r="G9" s="26"/>
    </row>
    <row r="10" spans="1:7" s="75" customFormat="1" x14ac:dyDescent="0.2">
      <c r="A10" s="590"/>
      <c r="B10" s="59"/>
      <c r="C10" s="141"/>
      <c r="D10" s="249">
        <f t="shared" si="0"/>
        <v>0</v>
      </c>
      <c r="E10" s="605"/>
      <c r="F10" s="608"/>
      <c r="G10" s="26"/>
    </row>
    <row r="11" spans="1:7" s="75" customFormat="1" x14ac:dyDescent="0.2">
      <c r="A11" s="590"/>
      <c r="B11" s="59"/>
      <c r="C11" s="141"/>
      <c r="D11" s="249">
        <f t="shared" ref="D11:D12" si="1">B11*C11</f>
        <v>0</v>
      </c>
      <c r="E11" s="605"/>
      <c r="F11" s="608"/>
      <c r="G11" s="26"/>
    </row>
    <row r="12" spans="1:7" s="75" customFormat="1" x14ac:dyDescent="0.2">
      <c r="A12" s="590"/>
      <c r="B12" s="59"/>
      <c r="C12" s="141"/>
      <c r="D12" s="249">
        <f t="shared" si="1"/>
        <v>0</v>
      </c>
      <c r="E12" s="605"/>
      <c r="F12" s="608"/>
      <c r="G12" s="26"/>
    </row>
    <row r="13" spans="1:7" s="75" customFormat="1" x14ac:dyDescent="0.2">
      <c r="A13" s="590"/>
      <c r="B13" s="59"/>
      <c r="C13" s="141"/>
      <c r="D13" s="249">
        <f t="shared" si="0"/>
        <v>0</v>
      </c>
      <c r="E13" s="605"/>
      <c r="F13" s="608"/>
      <c r="G13" s="26"/>
    </row>
    <row r="14" spans="1:7" s="75" customFormat="1" x14ac:dyDescent="0.2">
      <c r="A14" s="590"/>
      <c r="B14" s="59"/>
      <c r="C14" s="141"/>
      <c r="D14" s="249">
        <f t="shared" si="0"/>
        <v>0</v>
      </c>
      <c r="E14" s="605"/>
      <c r="F14" s="608"/>
      <c r="G14" s="26"/>
    </row>
    <row r="15" spans="1:7" s="75" customFormat="1" x14ac:dyDescent="0.2">
      <c r="A15" s="590"/>
      <c r="B15" s="59"/>
      <c r="C15" s="141"/>
      <c r="D15" s="249">
        <f t="shared" si="0"/>
        <v>0</v>
      </c>
      <c r="E15" s="605"/>
      <c r="F15" s="608"/>
      <c r="G15" s="26"/>
    </row>
    <row r="16" spans="1:7" s="75" customFormat="1" x14ac:dyDescent="0.2">
      <c r="A16" s="590"/>
      <c r="B16" s="59"/>
      <c r="C16" s="141"/>
      <c r="D16" s="249">
        <f t="shared" si="0"/>
        <v>0</v>
      </c>
      <c r="E16" s="605"/>
      <c r="F16" s="608"/>
      <c r="G16" s="26"/>
    </row>
    <row r="17" spans="1:7" s="75" customFormat="1" x14ac:dyDescent="0.2">
      <c r="A17" s="590"/>
      <c r="B17" s="59"/>
      <c r="C17" s="141"/>
      <c r="D17" s="249">
        <f t="shared" si="0"/>
        <v>0</v>
      </c>
      <c r="E17" s="605"/>
      <c r="F17" s="608"/>
      <c r="G17" s="26"/>
    </row>
    <row r="18" spans="1:7" s="75" customFormat="1" x14ac:dyDescent="0.2">
      <c r="A18" s="590"/>
      <c r="B18" s="59"/>
      <c r="C18" s="141"/>
      <c r="D18" s="249">
        <f t="shared" si="0"/>
        <v>0</v>
      </c>
      <c r="E18" s="605"/>
      <c r="F18" s="608"/>
      <c r="G18" s="26"/>
    </row>
    <row r="19" spans="1:7" s="75" customFormat="1" x14ac:dyDescent="0.2">
      <c r="A19" s="590"/>
      <c r="B19" s="59"/>
      <c r="C19" s="141"/>
      <c r="D19" s="249">
        <f t="shared" si="0"/>
        <v>0</v>
      </c>
      <c r="E19" s="605"/>
      <c r="F19" s="608"/>
      <c r="G19" s="26"/>
    </row>
    <row r="20" spans="1:7" s="75" customFormat="1" x14ac:dyDescent="0.2">
      <c r="A20" s="590"/>
      <c r="B20" s="59"/>
      <c r="C20" s="141"/>
      <c r="D20" s="249">
        <f t="shared" si="0"/>
        <v>0</v>
      </c>
      <c r="E20" s="605"/>
      <c r="F20" s="608"/>
      <c r="G20" s="26"/>
    </row>
    <row r="21" spans="1:7" s="75" customFormat="1" x14ac:dyDescent="0.2">
      <c r="A21" s="590"/>
      <c r="B21" s="59"/>
      <c r="C21" s="141"/>
      <c r="D21" s="249">
        <f t="shared" si="0"/>
        <v>0</v>
      </c>
      <c r="E21" s="605"/>
      <c r="F21" s="608"/>
      <c r="G21" s="26"/>
    </row>
    <row r="22" spans="1:7" s="75" customFormat="1" x14ac:dyDescent="0.2">
      <c r="A22" s="590"/>
      <c r="B22" s="59"/>
      <c r="C22" s="141"/>
      <c r="D22" s="249">
        <f t="shared" si="0"/>
        <v>0</v>
      </c>
      <c r="E22" s="605"/>
      <c r="F22" s="608"/>
      <c r="G22" s="26"/>
    </row>
    <row r="23" spans="1:7" s="75" customFormat="1" x14ac:dyDescent="0.2">
      <c r="A23" s="590"/>
      <c r="B23" s="59"/>
      <c r="C23" s="141"/>
      <c r="D23" s="249">
        <f t="shared" si="0"/>
        <v>0</v>
      </c>
      <c r="E23" s="605"/>
      <c r="F23" s="608"/>
      <c r="G23" s="26"/>
    </row>
    <row r="24" spans="1:7" s="75" customFormat="1" x14ac:dyDescent="0.2">
      <c r="A24" s="590"/>
      <c r="B24" s="59"/>
      <c r="C24" s="141"/>
      <c r="D24" s="249">
        <f t="shared" si="0"/>
        <v>0</v>
      </c>
      <c r="E24" s="605"/>
      <c r="F24" s="608"/>
      <c r="G24" s="26"/>
    </row>
    <row r="25" spans="1:7" s="75" customFormat="1" x14ac:dyDescent="0.2">
      <c r="A25" s="590"/>
      <c r="B25" s="59"/>
      <c r="C25" s="141"/>
      <c r="D25" s="249">
        <f t="shared" si="0"/>
        <v>0</v>
      </c>
      <c r="E25" s="605"/>
      <c r="F25" s="608"/>
      <c r="G25" s="26"/>
    </row>
    <row r="26" spans="1:7" s="75" customFormat="1" x14ac:dyDescent="0.2">
      <c r="A26" s="590"/>
      <c r="B26" s="59"/>
      <c r="C26" s="141"/>
      <c r="D26" s="249">
        <f t="shared" si="0"/>
        <v>0</v>
      </c>
      <c r="E26" s="605"/>
      <c r="F26" s="608"/>
      <c r="G26" s="26"/>
    </row>
    <row r="27" spans="1:7" s="75" customFormat="1" x14ac:dyDescent="0.2">
      <c r="A27" s="590"/>
      <c r="B27" s="59"/>
      <c r="C27" s="141"/>
      <c r="D27" s="249">
        <f t="shared" si="0"/>
        <v>0</v>
      </c>
      <c r="E27" s="605"/>
      <c r="F27" s="608"/>
      <c r="G27" s="26"/>
    </row>
    <row r="28" spans="1:7" s="75" customFormat="1" x14ac:dyDescent="0.2">
      <c r="A28" s="590"/>
      <c r="B28" s="59"/>
      <c r="C28" s="141"/>
      <c r="D28" s="249">
        <f t="shared" si="0"/>
        <v>0</v>
      </c>
      <c r="E28" s="605"/>
      <c r="F28" s="608"/>
      <c r="G28" s="26"/>
    </row>
    <row r="29" spans="1:7" s="75" customFormat="1" x14ac:dyDescent="0.2">
      <c r="A29" s="590"/>
      <c r="B29" s="59"/>
      <c r="C29" s="141"/>
      <c r="D29" s="249">
        <f t="shared" si="0"/>
        <v>0</v>
      </c>
      <c r="E29" s="605"/>
      <c r="F29" s="608"/>
      <c r="G29" s="26"/>
    </row>
    <row r="30" spans="1:7" s="75" customFormat="1" x14ac:dyDescent="0.2">
      <c r="A30" s="590"/>
      <c r="B30" s="59"/>
      <c r="C30" s="141"/>
      <c r="D30" s="249">
        <f t="shared" si="0"/>
        <v>0</v>
      </c>
      <c r="E30" s="605"/>
      <c r="F30" s="608"/>
      <c r="G30" s="26"/>
    </row>
    <row r="31" spans="1:7" s="75" customFormat="1" x14ac:dyDescent="0.2">
      <c r="A31" s="590"/>
      <c r="B31" s="59"/>
      <c r="C31" s="141"/>
      <c r="D31" s="249">
        <f t="shared" si="0"/>
        <v>0</v>
      </c>
      <c r="E31" s="605"/>
      <c r="F31" s="608"/>
      <c r="G31" s="26"/>
    </row>
    <row r="32" spans="1:7" s="75" customFormat="1" x14ac:dyDescent="0.2">
      <c r="A32" s="590"/>
      <c r="B32" s="59"/>
      <c r="C32" s="141"/>
      <c r="D32" s="249">
        <f t="shared" si="0"/>
        <v>0</v>
      </c>
      <c r="E32" s="605"/>
      <c r="F32" s="608"/>
      <c r="G32" s="26"/>
    </row>
    <row r="33" spans="1:7" s="75" customFormat="1" x14ac:dyDescent="0.2">
      <c r="A33" s="590"/>
      <c r="B33" s="59"/>
      <c r="C33" s="141"/>
      <c r="D33" s="249">
        <f t="shared" si="0"/>
        <v>0</v>
      </c>
      <c r="E33" s="605"/>
      <c r="F33" s="608"/>
      <c r="G33" s="26"/>
    </row>
    <row r="34" spans="1:7" s="75" customFormat="1" x14ac:dyDescent="0.2">
      <c r="A34" s="590"/>
      <c r="B34" s="59"/>
      <c r="C34" s="141"/>
      <c r="D34" s="249">
        <f t="shared" si="0"/>
        <v>0</v>
      </c>
      <c r="E34" s="605"/>
      <c r="F34" s="608"/>
      <c r="G34" s="26"/>
    </row>
    <row r="35" spans="1:7" s="75" customFormat="1" x14ac:dyDescent="0.2">
      <c r="A35" s="590"/>
      <c r="B35" s="59"/>
      <c r="C35" s="141"/>
      <c r="D35" s="249">
        <f t="shared" si="0"/>
        <v>0</v>
      </c>
      <c r="E35" s="605"/>
      <c r="F35" s="608"/>
      <c r="G35" s="26"/>
    </row>
    <row r="36" spans="1:7" s="75" customFormat="1" x14ac:dyDescent="0.2">
      <c r="A36" s="590"/>
      <c r="B36" s="59"/>
      <c r="C36" s="141"/>
      <c r="D36" s="249">
        <f t="shared" si="0"/>
        <v>0</v>
      </c>
      <c r="E36" s="605"/>
      <c r="F36" s="608"/>
      <c r="G36" s="26"/>
    </row>
    <row r="37" spans="1:7" s="75" customFormat="1" x14ac:dyDescent="0.2">
      <c r="A37" s="590"/>
      <c r="B37" s="59"/>
      <c r="C37" s="141"/>
      <c r="D37" s="249">
        <f t="shared" si="0"/>
        <v>0</v>
      </c>
      <c r="E37" s="605"/>
      <c r="F37" s="608"/>
      <c r="G37" s="26"/>
    </row>
    <row r="38" spans="1:7" s="75" customFormat="1" x14ac:dyDescent="0.2">
      <c r="A38" s="590"/>
      <c r="B38" s="59"/>
      <c r="C38" s="141"/>
      <c r="D38" s="249">
        <f t="shared" si="0"/>
        <v>0</v>
      </c>
      <c r="E38" s="605"/>
      <c r="F38" s="608"/>
      <c r="G38" s="26"/>
    </row>
    <row r="39" spans="1:7" s="75" customFormat="1" x14ac:dyDescent="0.2">
      <c r="A39" s="590"/>
      <c r="B39" s="59"/>
      <c r="C39" s="141"/>
      <c r="D39" s="249">
        <f t="shared" si="0"/>
        <v>0</v>
      </c>
      <c r="E39" s="605"/>
      <c r="F39" s="608"/>
      <c r="G39" s="26"/>
    </row>
    <row r="40" spans="1:7" s="75" customFormat="1" x14ac:dyDescent="0.2">
      <c r="A40" s="590"/>
      <c r="B40" s="59"/>
      <c r="C40" s="141"/>
      <c r="D40" s="249">
        <f t="shared" si="0"/>
        <v>0</v>
      </c>
      <c r="E40" s="605"/>
      <c r="F40" s="608"/>
      <c r="G40" s="26"/>
    </row>
    <row r="41" spans="1:7" s="75" customFormat="1" x14ac:dyDescent="0.2">
      <c r="A41" s="590"/>
      <c r="B41" s="59"/>
      <c r="C41" s="141"/>
      <c r="D41" s="249">
        <f t="shared" si="0"/>
        <v>0</v>
      </c>
      <c r="E41" s="605"/>
      <c r="F41" s="608"/>
      <c r="G41" s="26"/>
    </row>
    <row r="42" spans="1:7" s="75" customFormat="1" x14ac:dyDescent="0.2">
      <c r="A42" s="590"/>
      <c r="B42" s="59"/>
      <c r="C42" s="141"/>
      <c r="D42" s="249">
        <f t="shared" si="0"/>
        <v>0</v>
      </c>
      <c r="E42" s="605"/>
      <c r="F42" s="608"/>
      <c r="G42" s="26"/>
    </row>
    <row r="43" spans="1:7" s="75" customFormat="1" x14ac:dyDescent="0.2">
      <c r="A43" s="590"/>
      <c r="B43" s="59"/>
      <c r="C43" s="141"/>
      <c r="D43" s="249">
        <f t="shared" si="0"/>
        <v>0</v>
      </c>
      <c r="E43" s="605"/>
      <c r="F43" s="608"/>
      <c r="G43" s="26"/>
    </row>
    <row r="44" spans="1:7" s="75" customFormat="1" x14ac:dyDescent="0.2">
      <c r="A44" s="590"/>
      <c r="B44" s="59"/>
      <c r="C44" s="141"/>
      <c r="D44" s="249">
        <f t="shared" si="0"/>
        <v>0</v>
      </c>
      <c r="E44" s="605"/>
      <c r="F44" s="608"/>
      <c r="G44" s="26"/>
    </row>
    <row r="45" spans="1:7" s="75" customFormat="1" x14ac:dyDescent="0.2">
      <c r="A45" s="590"/>
      <c r="B45" s="59"/>
      <c r="C45" s="141"/>
      <c r="D45" s="249">
        <f t="shared" si="0"/>
        <v>0</v>
      </c>
      <c r="E45" s="605"/>
      <c r="F45" s="608"/>
      <c r="G45" s="26"/>
    </row>
    <row r="46" spans="1:7" s="75" customFormat="1" x14ac:dyDescent="0.2">
      <c r="A46" s="590"/>
      <c r="B46" s="59"/>
      <c r="C46" s="141"/>
      <c r="D46" s="249">
        <f t="shared" si="0"/>
        <v>0</v>
      </c>
      <c r="E46" s="605"/>
      <c r="F46" s="608"/>
      <c r="G46" s="26"/>
    </row>
    <row r="47" spans="1:7" s="75" customFormat="1" x14ac:dyDescent="0.2">
      <c r="A47" s="590"/>
      <c r="B47" s="59"/>
      <c r="C47" s="141"/>
      <c r="D47" s="249">
        <f t="shared" si="0"/>
        <v>0</v>
      </c>
      <c r="E47" s="605"/>
      <c r="F47" s="608"/>
      <c r="G47" s="26"/>
    </row>
    <row r="48" spans="1:7" s="75" customFormat="1" x14ac:dyDescent="0.2">
      <c r="A48" s="590"/>
      <c r="B48" s="59"/>
      <c r="C48" s="141"/>
      <c r="D48" s="249">
        <f t="shared" si="0"/>
        <v>0</v>
      </c>
      <c r="E48" s="605"/>
      <c r="F48" s="608"/>
      <c r="G48" s="26"/>
    </row>
    <row r="49" spans="1:7" s="75" customFormat="1" x14ac:dyDescent="0.2">
      <c r="A49" s="590"/>
      <c r="B49" s="59"/>
      <c r="C49" s="141"/>
      <c r="D49" s="249">
        <f t="shared" si="0"/>
        <v>0</v>
      </c>
      <c r="E49" s="605"/>
      <c r="F49" s="608"/>
      <c r="G49" s="26"/>
    </row>
    <row r="50" spans="1:7" s="75" customFormat="1" x14ac:dyDescent="0.2">
      <c r="A50" s="590"/>
      <c r="B50" s="59"/>
      <c r="C50" s="141"/>
      <c r="D50" s="249">
        <f t="shared" si="0"/>
        <v>0</v>
      </c>
      <c r="E50" s="605"/>
      <c r="F50" s="608"/>
      <c r="G50" s="26"/>
    </row>
    <row r="51" spans="1:7" s="75" customFormat="1" x14ac:dyDescent="0.2">
      <c r="A51" s="590"/>
      <c r="B51" s="59"/>
      <c r="C51" s="141"/>
      <c r="D51" s="249">
        <f t="shared" si="0"/>
        <v>0</v>
      </c>
      <c r="E51" s="605"/>
      <c r="F51" s="608"/>
      <c r="G51" s="26"/>
    </row>
    <row r="52" spans="1:7" s="75" customFormat="1" x14ac:dyDescent="0.2">
      <c r="A52" s="590"/>
      <c r="B52" s="59"/>
      <c r="C52" s="141"/>
      <c r="D52" s="249">
        <f t="shared" si="0"/>
        <v>0</v>
      </c>
      <c r="E52" s="605"/>
      <c r="F52" s="608"/>
      <c r="G52" s="26"/>
    </row>
    <row r="53" spans="1:7" s="75" customFormat="1" x14ac:dyDescent="0.2">
      <c r="A53" s="590"/>
      <c r="B53" s="59"/>
      <c r="C53" s="141"/>
      <c r="D53" s="249">
        <f t="shared" si="0"/>
        <v>0</v>
      </c>
      <c r="E53" s="605"/>
      <c r="F53" s="608"/>
      <c r="G53" s="26"/>
    </row>
    <row r="54" spans="1:7" s="75" customFormat="1" x14ac:dyDescent="0.2">
      <c r="A54" s="590"/>
      <c r="B54" s="59"/>
      <c r="C54" s="141"/>
      <c r="D54" s="249">
        <f t="shared" si="0"/>
        <v>0</v>
      </c>
      <c r="E54" s="605"/>
      <c r="F54" s="608"/>
      <c r="G54" s="26"/>
    </row>
    <row r="55" spans="1:7" s="75" customFormat="1" x14ac:dyDescent="0.2">
      <c r="A55" s="590"/>
      <c r="B55" s="59"/>
      <c r="C55" s="141"/>
      <c r="D55" s="249">
        <f t="shared" si="0"/>
        <v>0</v>
      </c>
      <c r="E55" s="605"/>
      <c r="F55" s="608"/>
      <c r="G55" s="26"/>
    </row>
    <row r="56" spans="1:7" s="75" customFormat="1" x14ac:dyDescent="0.2">
      <c r="A56" s="590"/>
      <c r="B56" s="59"/>
      <c r="C56" s="141"/>
      <c r="D56" s="249">
        <f t="shared" si="0"/>
        <v>0</v>
      </c>
      <c r="E56" s="605"/>
      <c r="F56" s="608"/>
      <c r="G56" s="26"/>
    </row>
    <row r="57" spans="1:7" s="75" customFormat="1" x14ac:dyDescent="0.2">
      <c r="A57" s="590"/>
      <c r="B57" s="59"/>
      <c r="C57" s="141"/>
      <c r="D57" s="249">
        <f t="shared" si="0"/>
        <v>0</v>
      </c>
      <c r="E57" s="605"/>
      <c r="F57" s="608"/>
      <c r="G57" s="26"/>
    </row>
    <row r="58" spans="1:7" s="75" customFormat="1" x14ac:dyDescent="0.2">
      <c r="A58" s="590"/>
      <c r="B58" s="59"/>
      <c r="C58" s="141"/>
      <c r="D58" s="249">
        <f t="shared" si="0"/>
        <v>0</v>
      </c>
      <c r="E58" s="605"/>
      <c r="F58" s="608"/>
      <c r="G58" s="26"/>
    </row>
    <row r="59" spans="1:7" s="75" customFormat="1" x14ac:dyDescent="0.2">
      <c r="A59" s="590"/>
      <c r="B59" s="59"/>
      <c r="C59" s="141"/>
      <c r="D59" s="249">
        <f t="shared" si="0"/>
        <v>0</v>
      </c>
      <c r="E59" s="605"/>
      <c r="F59" s="608"/>
      <c r="G59" s="26"/>
    </row>
    <row r="60" spans="1:7" s="75" customFormat="1" x14ac:dyDescent="0.2">
      <c r="A60" s="590"/>
      <c r="B60" s="59"/>
      <c r="C60" s="141"/>
      <c r="D60" s="249">
        <f t="shared" si="0"/>
        <v>0</v>
      </c>
      <c r="E60" s="605"/>
      <c r="F60" s="608"/>
      <c r="G60" s="26"/>
    </row>
    <row r="61" spans="1:7" s="75" customFormat="1" x14ac:dyDescent="0.2">
      <c r="A61" s="590"/>
      <c r="B61" s="59"/>
      <c r="C61" s="141"/>
      <c r="D61" s="249">
        <f t="shared" si="0"/>
        <v>0</v>
      </c>
      <c r="E61" s="605"/>
      <c r="F61" s="608"/>
      <c r="G61" s="26"/>
    </row>
    <row r="62" spans="1:7" s="75" customFormat="1" x14ac:dyDescent="0.2">
      <c r="A62" s="590"/>
      <c r="B62" s="59"/>
      <c r="C62" s="141"/>
      <c r="D62" s="249">
        <f t="shared" si="0"/>
        <v>0</v>
      </c>
      <c r="E62" s="605"/>
      <c r="F62" s="608"/>
      <c r="G62" s="26"/>
    </row>
    <row r="63" spans="1:7" s="75" customFormat="1" x14ac:dyDescent="0.2">
      <c r="A63" s="590"/>
      <c r="B63" s="59"/>
      <c r="C63" s="141"/>
      <c r="D63" s="249">
        <f t="shared" si="0"/>
        <v>0</v>
      </c>
      <c r="E63" s="605"/>
      <c r="F63" s="608"/>
      <c r="G63" s="26"/>
    </row>
    <row r="64" spans="1:7" s="75" customFormat="1" x14ac:dyDescent="0.2">
      <c r="A64" s="590"/>
      <c r="B64" s="59"/>
      <c r="C64" s="141"/>
      <c r="D64" s="249">
        <f t="shared" si="0"/>
        <v>0</v>
      </c>
      <c r="E64" s="605"/>
      <c r="F64" s="608"/>
      <c r="G64" s="26"/>
    </row>
    <row r="65" spans="1:7" s="75" customFormat="1" x14ac:dyDescent="0.2">
      <c r="A65" s="590"/>
      <c r="B65" s="59"/>
      <c r="C65" s="141"/>
      <c r="D65" s="249">
        <f t="shared" si="0"/>
        <v>0</v>
      </c>
      <c r="E65" s="605"/>
      <c r="F65" s="608"/>
      <c r="G65" s="26"/>
    </row>
    <row r="66" spans="1:7" s="75" customFormat="1" x14ac:dyDescent="0.2">
      <c r="A66" s="590"/>
      <c r="B66" s="59"/>
      <c r="C66" s="141"/>
      <c r="D66" s="249">
        <f t="shared" si="0"/>
        <v>0</v>
      </c>
      <c r="E66" s="605"/>
      <c r="F66" s="608"/>
      <c r="G66" s="26"/>
    </row>
    <row r="67" spans="1:7" s="75" customFormat="1" x14ac:dyDescent="0.2">
      <c r="A67" s="590"/>
      <c r="B67" s="59"/>
      <c r="C67" s="141"/>
      <c r="D67" s="249">
        <f t="shared" si="0"/>
        <v>0</v>
      </c>
      <c r="E67" s="605"/>
      <c r="F67" s="608"/>
      <c r="G67" s="26"/>
    </row>
    <row r="68" spans="1:7" s="75" customFormat="1" x14ac:dyDescent="0.2">
      <c r="A68" s="590"/>
      <c r="B68" s="59"/>
      <c r="C68" s="141"/>
      <c r="D68" s="249">
        <f t="shared" si="0"/>
        <v>0</v>
      </c>
      <c r="E68" s="605"/>
      <c r="F68" s="608"/>
      <c r="G68" s="26"/>
    </row>
    <row r="69" spans="1:7" s="75" customFormat="1" x14ac:dyDescent="0.2">
      <c r="A69" s="590"/>
      <c r="B69" s="59"/>
      <c r="C69" s="141"/>
      <c r="D69" s="249">
        <f t="shared" si="0"/>
        <v>0</v>
      </c>
      <c r="E69" s="605"/>
      <c r="F69" s="608"/>
      <c r="G69" s="26"/>
    </row>
    <row r="70" spans="1:7" s="75" customFormat="1" x14ac:dyDescent="0.2">
      <c r="A70" s="590"/>
      <c r="B70" s="59"/>
      <c r="C70" s="141"/>
      <c r="D70" s="249">
        <f t="shared" si="0"/>
        <v>0</v>
      </c>
      <c r="E70" s="605"/>
      <c r="F70" s="608"/>
      <c r="G70" s="26"/>
    </row>
    <row r="71" spans="1:7" s="75" customFormat="1" x14ac:dyDescent="0.2">
      <c r="A71" s="590"/>
      <c r="B71" s="59"/>
      <c r="C71" s="141"/>
      <c r="D71" s="249">
        <f t="shared" si="0"/>
        <v>0</v>
      </c>
      <c r="E71" s="605"/>
      <c r="F71" s="608"/>
      <c r="G71" s="26"/>
    </row>
    <row r="72" spans="1:7" s="75" customFormat="1" x14ac:dyDescent="0.2">
      <c r="A72" s="590"/>
      <c r="B72" s="59"/>
      <c r="C72" s="141"/>
      <c r="D72" s="249">
        <f t="shared" si="0"/>
        <v>0</v>
      </c>
      <c r="E72" s="605"/>
      <c r="F72" s="608"/>
      <c r="G72" s="26"/>
    </row>
    <row r="73" spans="1:7" s="75" customFormat="1" x14ac:dyDescent="0.2">
      <c r="A73" s="590"/>
      <c r="B73" s="59"/>
      <c r="C73" s="141"/>
      <c r="D73" s="249">
        <f t="shared" si="0"/>
        <v>0</v>
      </c>
      <c r="E73" s="605"/>
      <c r="F73" s="608"/>
      <c r="G73" s="26"/>
    </row>
    <row r="74" spans="1:7" s="75" customFormat="1" x14ac:dyDescent="0.2">
      <c r="A74" s="590"/>
      <c r="B74" s="59"/>
      <c r="C74" s="141"/>
      <c r="D74" s="249">
        <f t="shared" si="0"/>
        <v>0</v>
      </c>
      <c r="E74" s="605"/>
      <c r="F74" s="608"/>
      <c r="G74" s="26"/>
    </row>
    <row r="75" spans="1:7" s="75" customFormat="1" x14ac:dyDescent="0.2">
      <c r="A75" s="590"/>
      <c r="B75" s="59"/>
      <c r="C75" s="141"/>
      <c r="D75" s="249">
        <f t="shared" si="0"/>
        <v>0</v>
      </c>
      <c r="E75" s="605"/>
      <c r="F75" s="608"/>
      <c r="G75" s="26"/>
    </row>
    <row r="76" spans="1:7" s="75" customFormat="1" x14ac:dyDescent="0.2">
      <c r="A76" s="590"/>
      <c r="B76" s="59"/>
      <c r="C76" s="141"/>
      <c r="D76" s="249">
        <f t="shared" si="0"/>
        <v>0</v>
      </c>
      <c r="E76" s="605"/>
      <c r="F76" s="608"/>
      <c r="G76" s="26"/>
    </row>
    <row r="77" spans="1:7" s="75" customFormat="1" x14ac:dyDescent="0.2">
      <c r="A77" s="590"/>
      <c r="B77" s="59"/>
      <c r="C77" s="141"/>
      <c r="D77" s="249">
        <f t="shared" si="0"/>
        <v>0</v>
      </c>
      <c r="E77" s="605"/>
      <c r="F77" s="608"/>
      <c r="G77" s="26"/>
    </row>
    <row r="78" spans="1:7" s="75" customFormat="1" x14ac:dyDescent="0.2">
      <c r="A78" s="590"/>
      <c r="B78" s="59"/>
      <c r="C78" s="141"/>
      <c r="D78" s="249">
        <f t="shared" si="0"/>
        <v>0</v>
      </c>
      <c r="E78" s="605"/>
      <c r="F78" s="608"/>
      <c r="G78" s="26"/>
    </row>
    <row r="79" spans="1:7" s="75" customFormat="1" ht="13.5" thickBot="1" x14ac:dyDescent="0.25">
      <c r="A79" s="590"/>
      <c r="B79" s="59"/>
      <c r="C79" s="141"/>
      <c r="D79" s="249">
        <f t="shared" si="0"/>
        <v>0</v>
      </c>
      <c r="E79" s="605"/>
      <c r="F79" s="608"/>
      <c r="G79" s="26"/>
    </row>
    <row r="80" spans="1:7" ht="13.5" thickBot="1" x14ac:dyDescent="0.25">
      <c r="A80" s="985" t="s">
        <v>275</v>
      </c>
      <c r="B80" s="986"/>
      <c r="C80" s="987"/>
      <c r="D80" s="650">
        <f>SUM(D8:D79)</f>
        <v>0</v>
      </c>
      <c r="E80" s="983"/>
      <c r="F80" s="984"/>
    </row>
    <row r="81" spans="1:7" ht="13.5" thickBot="1" x14ac:dyDescent="0.25">
      <c r="A81" s="232"/>
      <c r="B81" s="233"/>
      <c r="C81" s="233"/>
      <c r="D81" s="239"/>
      <c r="E81" s="235"/>
      <c r="F81" s="236"/>
    </row>
    <row r="82" spans="1:7" s="23" customFormat="1" ht="15.75" thickBot="1" x14ac:dyDescent="0.25">
      <c r="A82" s="933" t="s">
        <v>273</v>
      </c>
      <c r="B82" s="934"/>
      <c r="C82" s="934"/>
      <c r="D82" s="934"/>
      <c r="E82" s="934"/>
      <c r="F82" s="935"/>
    </row>
    <row r="83" spans="1:7" s="75" customFormat="1" ht="15.75" customHeight="1" x14ac:dyDescent="0.2">
      <c r="A83" s="609"/>
      <c r="B83" s="31"/>
      <c r="C83" s="152"/>
      <c r="D83" s="253">
        <f>B83*C83</f>
        <v>0</v>
      </c>
      <c r="E83" s="601"/>
      <c r="F83" s="613"/>
      <c r="G83" s="26"/>
    </row>
    <row r="84" spans="1:7" s="75" customFormat="1" ht="15.75" customHeight="1" x14ac:dyDescent="0.2">
      <c r="A84" s="610"/>
      <c r="B84" s="43"/>
      <c r="C84" s="153"/>
      <c r="D84" s="255">
        <f t="shared" ref="D84:D150" si="2">B84*C84</f>
        <v>0</v>
      </c>
      <c r="E84" s="602"/>
      <c r="F84" s="614"/>
      <c r="G84" s="26"/>
    </row>
    <row r="85" spans="1:7" s="75" customFormat="1" x14ac:dyDescent="0.2">
      <c r="A85" s="610"/>
      <c r="B85" s="43"/>
      <c r="C85" s="153"/>
      <c r="D85" s="255">
        <f t="shared" si="2"/>
        <v>0</v>
      </c>
      <c r="E85" s="602"/>
      <c r="F85" s="614"/>
      <c r="G85" s="26"/>
    </row>
    <row r="86" spans="1:7" s="75" customFormat="1" x14ac:dyDescent="0.2">
      <c r="A86" s="610"/>
      <c r="B86" s="43"/>
      <c r="C86" s="153"/>
      <c r="D86" s="255">
        <f t="shared" si="2"/>
        <v>0</v>
      </c>
      <c r="E86" s="602"/>
      <c r="F86" s="614"/>
      <c r="G86" s="26"/>
    </row>
    <row r="87" spans="1:7" s="75" customFormat="1" x14ac:dyDescent="0.2">
      <c r="A87" s="610"/>
      <c r="B87" s="43"/>
      <c r="C87" s="153"/>
      <c r="D87" s="255">
        <f t="shared" si="2"/>
        <v>0</v>
      </c>
      <c r="E87" s="602"/>
      <c r="F87" s="614"/>
      <c r="G87" s="26"/>
    </row>
    <row r="88" spans="1:7" s="75" customFormat="1" x14ac:dyDescent="0.2">
      <c r="A88" s="610"/>
      <c r="B88" s="43"/>
      <c r="C88" s="153"/>
      <c r="D88" s="255">
        <f t="shared" si="2"/>
        <v>0</v>
      </c>
      <c r="E88" s="602"/>
      <c r="F88" s="614"/>
      <c r="G88" s="26"/>
    </row>
    <row r="89" spans="1:7" s="75" customFormat="1" x14ac:dyDescent="0.2">
      <c r="A89" s="610"/>
      <c r="B89" s="43"/>
      <c r="C89" s="153"/>
      <c r="D89" s="255">
        <f t="shared" si="2"/>
        <v>0</v>
      </c>
      <c r="E89" s="602"/>
      <c r="F89" s="614"/>
      <c r="G89" s="26"/>
    </row>
    <row r="90" spans="1:7" s="75" customFormat="1" x14ac:dyDescent="0.2">
      <c r="A90" s="610"/>
      <c r="B90" s="43"/>
      <c r="C90" s="153"/>
      <c r="D90" s="255">
        <f t="shared" si="2"/>
        <v>0</v>
      </c>
      <c r="E90" s="602"/>
      <c r="F90" s="614"/>
      <c r="G90" s="26"/>
    </row>
    <row r="91" spans="1:7" s="75" customFormat="1" x14ac:dyDescent="0.2">
      <c r="A91" s="610"/>
      <c r="B91" s="43"/>
      <c r="C91" s="153"/>
      <c r="D91" s="255">
        <f t="shared" si="2"/>
        <v>0</v>
      </c>
      <c r="E91" s="602"/>
      <c r="F91" s="614"/>
      <c r="G91" s="26"/>
    </row>
    <row r="92" spans="1:7" s="75" customFormat="1" x14ac:dyDescent="0.2">
      <c r="A92" s="610"/>
      <c r="B92" s="43"/>
      <c r="C92" s="153"/>
      <c r="D92" s="255">
        <f t="shared" si="2"/>
        <v>0</v>
      </c>
      <c r="E92" s="602"/>
      <c r="F92" s="614"/>
      <c r="G92" s="26"/>
    </row>
    <row r="93" spans="1:7" s="75" customFormat="1" x14ac:dyDescent="0.2">
      <c r="A93" s="610"/>
      <c r="B93" s="43"/>
      <c r="C93" s="153"/>
      <c r="D93" s="255">
        <f t="shared" si="2"/>
        <v>0</v>
      </c>
      <c r="E93" s="602"/>
      <c r="F93" s="614"/>
      <c r="G93" s="26"/>
    </row>
    <row r="94" spans="1:7" s="75" customFormat="1" x14ac:dyDescent="0.2">
      <c r="A94" s="610"/>
      <c r="B94" s="43"/>
      <c r="C94" s="153"/>
      <c r="D94" s="255">
        <f t="shared" si="2"/>
        <v>0</v>
      </c>
      <c r="E94" s="602"/>
      <c r="F94" s="614"/>
      <c r="G94" s="26"/>
    </row>
    <row r="95" spans="1:7" s="75" customFormat="1" x14ac:dyDescent="0.2">
      <c r="A95" s="610"/>
      <c r="B95" s="43"/>
      <c r="C95" s="153"/>
      <c r="D95" s="255">
        <f t="shared" si="2"/>
        <v>0</v>
      </c>
      <c r="E95" s="602"/>
      <c r="F95" s="614"/>
      <c r="G95" s="26"/>
    </row>
    <row r="96" spans="1:7" s="75" customFormat="1" x14ac:dyDescent="0.2">
      <c r="A96" s="610"/>
      <c r="B96" s="43"/>
      <c r="C96" s="153"/>
      <c r="D96" s="255">
        <f t="shared" si="2"/>
        <v>0</v>
      </c>
      <c r="E96" s="602"/>
      <c r="F96" s="614"/>
      <c r="G96" s="26"/>
    </row>
    <row r="97" spans="1:7" s="75" customFormat="1" x14ac:dyDescent="0.2">
      <c r="A97" s="610"/>
      <c r="B97" s="43"/>
      <c r="C97" s="153"/>
      <c r="D97" s="255">
        <f t="shared" si="2"/>
        <v>0</v>
      </c>
      <c r="E97" s="602"/>
      <c r="F97" s="614"/>
      <c r="G97" s="26"/>
    </row>
    <row r="98" spans="1:7" s="75" customFormat="1" x14ac:dyDescent="0.2">
      <c r="A98" s="610"/>
      <c r="B98" s="43"/>
      <c r="C98" s="153"/>
      <c r="D98" s="255">
        <f t="shared" si="2"/>
        <v>0</v>
      </c>
      <c r="E98" s="602"/>
      <c r="F98" s="614"/>
      <c r="G98" s="26"/>
    </row>
    <row r="99" spans="1:7" s="75" customFormat="1" x14ac:dyDescent="0.2">
      <c r="A99" s="610"/>
      <c r="B99" s="43"/>
      <c r="C99" s="153"/>
      <c r="D99" s="255">
        <f t="shared" si="2"/>
        <v>0</v>
      </c>
      <c r="E99" s="602"/>
      <c r="F99" s="614"/>
      <c r="G99" s="26"/>
    </row>
    <row r="100" spans="1:7" s="75" customFormat="1" x14ac:dyDescent="0.2">
      <c r="A100" s="610"/>
      <c r="B100" s="43"/>
      <c r="C100" s="153"/>
      <c r="D100" s="255">
        <f t="shared" si="2"/>
        <v>0</v>
      </c>
      <c r="E100" s="602"/>
      <c r="F100" s="614"/>
      <c r="G100" s="26"/>
    </row>
    <row r="101" spans="1:7" s="75" customFormat="1" x14ac:dyDescent="0.2">
      <c r="A101" s="610"/>
      <c r="B101" s="43"/>
      <c r="C101" s="153"/>
      <c r="D101" s="255">
        <f t="shared" si="2"/>
        <v>0</v>
      </c>
      <c r="E101" s="602"/>
      <c r="F101" s="614"/>
      <c r="G101" s="26"/>
    </row>
    <row r="102" spans="1:7" s="75" customFormat="1" x14ac:dyDescent="0.2">
      <c r="A102" s="610"/>
      <c r="B102" s="43"/>
      <c r="C102" s="153"/>
      <c r="D102" s="255">
        <f t="shared" si="2"/>
        <v>0</v>
      </c>
      <c r="E102" s="602"/>
      <c r="F102" s="614"/>
      <c r="G102" s="26"/>
    </row>
    <row r="103" spans="1:7" s="75" customFormat="1" x14ac:dyDescent="0.2">
      <c r="A103" s="610"/>
      <c r="B103" s="43"/>
      <c r="C103" s="153"/>
      <c r="D103" s="255">
        <f t="shared" si="2"/>
        <v>0</v>
      </c>
      <c r="E103" s="602"/>
      <c r="F103" s="614"/>
      <c r="G103" s="26"/>
    </row>
    <row r="104" spans="1:7" s="75" customFormat="1" x14ac:dyDescent="0.2">
      <c r="A104" s="610"/>
      <c r="B104" s="43"/>
      <c r="C104" s="153"/>
      <c r="D104" s="255">
        <f t="shared" si="2"/>
        <v>0</v>
      </c>
      <c r="E104" s="602"/>
      <c r="F104" s="614"/>
      <c r="G104" s="26"/>
    </row>
    <row r="105" spans="1:7" s="75" customFormat="1" x14ac:dyDescent="0.2">
      <c r="A105" s="610"/>
      <c r="B105" s="43"/>
      <c r="C105" s="153"/>
      <c r="D105" s="255">
        <f t="shared" si="2"/>
        <v>0</v>
      </c>
      <c r="E105" s="602"/>
      <c r="F105" s="614"/>
      <c r="G105" s="26"/>
    </row>
    <row r="106" spans="1:7" s="75" customFormat="1" x14ac:dyDescent="0.2">
      <c r="A106" s="610"/>
      <c r="B106" s="43"/>
      <c r="C106" s="153"/>
      <c r="D106" s="255">
        <f t="shared" si="2"/>
        <v>0</v>
      </c>
      <c r="E106" s="602"/>
      <c r="F106" s="614"/>
      <c r="G106" s="26"/>
    </row>
    <row r="107" spans="1:7" s="75" customFormat="1" x14ac:dyDescent="0.2">
      <c r="A107" s="610"/>
      <c r="B107" s="43"/>
      <c r="C107" s="153"/>
      <c r="D107" s="255">
        <f t="shared" si="2"/>
        <v>0</v>
      </c>
      <c r="E107" s="602"/>
      <c r="F107" s="614"/>
      <c r="G107" s="26"/>
    </row>
    <row r="108" spans="1:7" s="75" customFormat="1" x14ac:dyDescent="0.2">
      <c r="A108" s="610"/>
      <c r="B108" s="43"/>
      <c r="C108" s="153"/>
      <c r="D108" s="255">
        <f t="shared" si="2"/>
        <v>0</v>
      </c>
      <c r="E108" s="602"/>
      <c r="F108" s="614"/>
      <c r="G108" s="26"/>
    </row>
    <row r="109" spans="1:7" s="75" customFormat="1" x14ac:dyDescent="0.2">
      <c r="A109" s="610"/>
      <c r="B109" s="43"/>
      <c r="C109" s="153"/>
      <c r="D109" s="255">
        <f t="shared" si="2"/>
        <v>0</v>
      </c>
      <c r="E109" s="602"/>
      <c r="F109" s="614"/>
      <c r="G109" s="26"/>
    </row>
    <row r="110" spans="1:7" s="75" customFormat="1" x14ac:dyDescent="0.2">
      <c r="A110" s="610"/>
      <c r="B110" s="43"/>
      <c r="C110" s="153"/>
      <c r="D110" s="255">
        <f t="shared" si="2"/>
        <v>0</v>
      </c>
      <c r="E110" s="602"/>
      <c r="F110" s="614"/>
      <c r="G110" s="26"/>
    </row>
    <row r="111" spans="1:7" s="75" customFormat="1" x14ac:dyDescent="0.2">
      <c r="A111" s="610"/>
      <c r="B111" s="43"/>
      <c r="C111" s="153"/>
      <c r="D111" s="255">
        <f t="shared" si="2"/>
        <v>0</v>
      </c>
      <c r="E111" s="602"/>
      <c r="F111" s="614"/>
      <c r="G111" s="26"/>
    </row>
    <row r="112" spans="1:7" s="75" customFormat="1" x14ac:dyDescent="0.2">
      <c r="A112" s="610"/>
      <c r="B112" s="43"/>
      <c r="C112" s="153"/>
      <c r="D112" s="255">
        <f t="shared" si="2"/>
        <v>0</v>
      </c>
      <c r="E112" s="602"/>
      <c r="F112" s="614"/>
      <c r="G112" s="26"/>
    </row>
    <row r="113" spans="1:7" s="75" customFormat="1" x14ac:dyDescent="0.2">
      <c r="A113" s="610"/>
      <c r="B113" s="43"/>
      <c r="C113" s="153"/>
      <c r="D113" s="255">
        <f t="shared" si="2"/>
        <v>0</v>
      </c>
      <c r="E113" s="602"/>
      <c r="F113" s="614"/>
      <c r="G113" s="26"/>
    </row>
    <row r="114" spans="1:7" s="75" customFormat="1" x14ac:dyDescent="0.2">
      <c r="A114" s="610"/>
      <c r="B114" s="43"/>
      <c r="C114" s="153"/>
      <c r="D114" s="255">
        <f t="shared" si="2"/>
        <v>0</v>
      </c>
      <c r="E114" s="602"/>
      <c r="F114" s="614"/>
      <c r="G114" s="26"/>
    </row>
    <row r="115" spans="1:7" s="75" customFormat="1" x14ac:dyDescent="0.2">
      <c r="A115" s="610"/>
      <c r="B115" s="43"/>
      <c r="C115" s="153"/>
      <c r="D115" s="255">
        <f t="shared" si="2"/>
        <v>0</v>
      </c>
      <c r="E115" s="602"/>
      <c r="F115" s="614"/>
      <c r="G115" s="26"/>
    </row>
    <row r="116" spans="1:7" s="75" customFormat="1" x14ac:dyDescent="0.2">
      <c r="A116" s="610"/>
      <c r="B116" s="43"/>
      <c r="C116" s="153"/>
      <c r="D116" s="255">
        <f t="shared" si="2"/>
        <v>0</v>
      </c>
      <c r="E116" s="602"/>
      <c r="F116" s="614"/>
      <c r="G116" s="26"/>
    </row>
    <row r="117" spans="1:7" s="75" customFormat="1" x14ac:dyDescent="0.2">
      <c r="A117" s="610"/>
      <c r="B117" s="43"/>
      <c r="C117" s="153"/>
      <c r="D117" s="255">
        <f t="shared" si="2"/>
        <v>0</v>
      </c>
      <c r="E117" s="602"/>
      <c r="F117" s="614"/>
      <c r="G117" s="26"/>
    </row>
    <row r="118" spans="1:7" s="75" customFormat="1" x14ac:dyDescent="0.2">
      <c r="A118" s="610"/>
      <c r="B118" s="43"/>
      <c r="C118" s="153"/>
      <c r="D118" s="255">
        <f t="shared" si="2"/>
        <v>0</v>
      </c>
      <c r="E118" s="602"/>
      <c r="F118" s="614"/>
      <c r="G118" s="26"/>
    </row>
    <row r="119" spans="1:7" s="75" customFormat="1" x14ac:dyDescent="0.2">
      <c r="A119" s="610"/>
      <c r="B119" s="43"/>
      <c r="C119" s="153"/>
      <c r="D119" s="255">
        <f t="shared" si="2"/>
        <v>0</v>
      </c>
      <c r="E119" s="602"/>
      <c r="F119" s="614"/>
      <c r="G119" s="26"/>
    </row>
    <row r="120" spans="1:7" s="75" customFormat="1" x14ac:dyDescent="0.2">
      <c r="A120" s="610"/>
      <c r="B120" s="43"/>
      <c r="C120" s="153"/>
      <c r="D120" s="255">
        <f t="shared" si="2"/>
        <v>0</v>
      </c>
      <c r="E120" s="602"/>
      <c r="F120" s="614"/>
      <c r="G120" s="26"/>
    </row>
    <row r="121" spans="1:7" s="75" customFormat="1" x14ac:dyDescent="0.2">
      <c r="A121" s="610"/>
      <c r="B121" s="43"/>
      <c r="C121" s="153"/>
      <c r="D121" s="255">
        <f t="shared" si="2"/>
        <v>0</v>
      </c>
      <c r="E121" s="602"/>
      <c r="F121" s="614"/>
      <c r="G121" s="26"/>
    </row>
    <row r="122" spans="1:7" s="75" customFormat="1" x14ac:dyDescent="0.2">
      <c r="A122" s="610"/>
      <c r="B122" s="43"/>
      <c r="C122" s="153"/>
      <c r="D122" s="255">
        <f t="shared" si="2"/>
        <v>0</v>
      </c>
      <c r="E122" s="602"/>
      <c r="F122" s="614"/>
      <c r="G122" s="26"/>
    </row>
    <row r="123" spans="1:7" s="75" customFormat="1" x14ac:dyDescent="0.2">
      <c r="A123" s="610"/>
      <c r="B123" s="43"/>
      <c r="C123" s="153"/>
      <c r="D123" s="255">
        <f t="shared" si="2"/>
        <v>0</v>
      </c>
      <c r="E123" s="602"/>
      <c r="F123" s="614"/>
      <c r="G123" s="26"/>
    </row>
    <row r="124" spans="1:7" s="75" customFormat="1" x14ac:dyDescent="0.2">
      <c r="A124" s="610"/>
      <c r="B124" s="43"/>
      <c r="C124" s="153"/>
      <c r="D124" s="255">
        <f t="shared" si="2"/>
        <v>0</v>
      </c>
      <c r="E124" s="602"/>
      <c r="F124" s="614"/>
      <c r="G124" s="26"/>
    </row>
    <row r="125" spans="1:7" s="75" customFormat="1" x14ac:dyDescent="0.2">
      <c r="A125" s="610"/>
      <c r="B125" s="43"/>
      <c r="C125" s="153"/>
      <c r="D125" s="255">
        <f t="shared" si="2"/>
        <v>0</v>
      </c>
      <c r="E125" s="602"/>
      <c r="F125" s="614"/>
      <c r="G125" s="26"/>
    </row>
    <row r="126" spans="1:7" s="75" customFormat="1" x14ac:dyDescent="0.2">
      <c r="A126" s="610"/>
      <c r="B126" s="43"/>
      <c r="C126" s="153"/>
      <c r="D126" s="255">
        <f t="shared" si="2"/>
        <v>0</v>
      </c>
      <c r="E126" s="602"/>
      <c r="F126" s="614"/>
      <c r="G126" s="26"/>
    </row>
    <row r="127" spans="1:7" s="75" customFormat="1" x14ac:dyDescent="0.2">
      <c r="A127" s="610"/>
      <c r="B127" s="43"/>
      <c r="C127" s="153"/>
      <c r="D127" s="255">
        <f t="shared" si="2"/>
        <v>0</v>
      </c>
      <c r="E127" s="602"/>
      <c r="F127" s="614"/>
      <c r="G127" s="26"/>
    </row>
    <row r="128" spans="1:7" s="75" customFormat="1" x14ac:dyDescent="0.2">
      <c r="A128" s="610"/>
      <c r="B128" s="43"/>
      <c r="C128" s="153"/>
      <c r="D128" s="255">
        <f t="shared" si="2"/>
        <v>0</v>
      </c>
      <c r="E128" s="602"/>
      <c r="F128" s="614"/>
      <c r="G128" s="26"/>
    </row>
    <row r="129" spans="1:7" s="75" customFormat="1" x14ac:dyDescent="0.2">
      <c r="A129" s="610"/>
      <c r="B129" s="43"/>
      <c r="C129" s="153"/>
      <c r="D129" s="255">
        <f t="shared" si="2"/>
        <v>0</v>
      </c>
      <c r="E129" s="602"/>
      <c r="F129" s="614"/>
      <c r="G129" s="26"/>
    </row>
    <row r="130" spans="1:7" s="75" customFormat="1" x14ac:dyDescent="0.2">
      <c r="A130" s="610"/>
      <c r="B130" s="43"/>
      <c r="C130" s="153"/>
      <c r="D130" s="255">
        <f t="shared" si="2"/>
        <v>0</v>
      </c>
      <c r="E130" s="602"/>
      <c r="F130" s="614"/>
      <c r="G130" s="26"/>
    </row>
    <row r="131" spans="1:7" s="75" customFormat="1" x14ac:dyDescent="0.2">
      <c r="A131" s="610"/>
      <c r="B131" s="43"/>
      <c r="C131" s="153"/>
      <c r="D131" s="255">
        <f t="shared" si="2"/>
        <v>0</v>
      </c>
      <c r="E131" s="602"/>
      <c r="F131" s="614"/>
      <c r="G131" s="26"/>
    </row>
    <row r="132" spans="1:7" s="75" customFormat="1" x14ac:dyDescent="0.2">
      <c r="A132" s="610"/>
      <c r="B132" s="43"/>
      <c r="C132" s="153"/>
      <c r="D132" s="255">
        <f t="shared" si="2"/>
        <v>0</v>
      </c>
      <c r="E132" s="602"/>
      <c r="F132" s="614"/>
      <c r="G132" s="26"/>
    </row>
    <row r="133" spans="1:7" s="75" customFormat="1" x14ac:dyDescent="0.2">
      <c r="A133" s="610"/>
      <c r="B133" s="43"/>
      <c r="C133" s="153"/>
      <c r="D133" s="255">
        <f t="shared" si="2"/>
        <v>0</v>
      </c>
      <c r="E133" s="602"/>
      <c r="F133" s="614"/>
      <c r="G133" s="26"/>
    </row>
    <row r="134" spans="1:7" s="75" customFormat="1" x14ac:dyDescent="0.2">
      <c r="A134" s="610"/>
      <c r="B134" s="43"/>
      <c r="C134" s="153"/>
      <c r="D134" s="255">
        <f t="shared" si="2"/>
        <v>0</v>
      </c>
      <c r="E134" s="602"/>
      <c r="F134" s="614"/>
      <c r="G134" s="26"/>
    </row>
    <row r="135" spans="1:7" s="75" customFormat="1" x14ac:dyDescent="0.2">
      <c r="A135" s="610"/>
      <c r="B135" s="43"/>
      <c r="C135" s="153"/>
      <c r="D135" s="255">
        <f t="shared" si="2"/>
        <v>0</v>
      </c>
      <c r="E135" s="602"/>
      <c r="F135" s="614"/>
      <c r="G135" s="26"/>
    </row>
    <row r="136" spans="1:7" s="75" customFormat="1" x14ac:dyDescent="0.2">
      <c r="A136" s="610"/>
      <c r="B136" s="43"/>
      <c r="C136" s="153"/>
      <c r="D136" s="255">
        <f t="shared" si="2"/>
        <v>0</v>
      </c>
      <c r="E136" s="602"/>
      <c r="F136" s="614"/>
      <c r="G136" s="26"/>
    </row>
    <row r="137" spans="1:7" s="75" customFormat="1" x14ac:dyDescent="0.2">
      <c r="A137" s="610"/>
      <c r="B137" s="43"/>
      <c r="C137" s="153"/>
      <c r="D137" s="255">
        <f t="shared" si="2"/>
        <v>0</v>
      </c>
      <c r="E137" s="602"/>
      <c r="F137" s="614"/>
      <c r="G137" s="26"/>
    </row>
    <row r="138" spans="1:7" s="75" customFormat="1" x14ac:dyDescent="0.2">
      <c r="A138" s="610"/>
      <c r="B138" s="43"/>
      <c r="C138" s="153"/>
      <c r="D138" s="255">
        <f t="shared" si="2"/>
        <v>0</v>
      </c>
      <c r="E138" s="602"/>
      <c r="F138" s="614"/>
      <c r="G138" s="26"/>
    </row>
    <row r="139" spans="1:7" s="75" customFormat="1" x14ac:dyDescent="0.2">
      <c r="A139" s="610"/>
      <c r="B139" s="43"/>
      <c r="C139" s="153"/>
      <c r="D139" s="255">
        <f t="shared" si="2"/>
        <v>0</v>
      </c>
      <c r="E139" s="602"/>
      <c r="F139" s="614"/>
      <c r="G139" s="26"/>
    </row>
    <row r="140" spans="1:7" s="75" customFormat="1" x14ac:dyDescent="0.2">
      <c r="A140" s="610"/>
      <c r="B140" s="43"/>
      <c r="C140" s="153"/>
      <c r="D140" s="255">
        <f t="shared" si="2"/>
        <v>0</v>
      </c>
      <c r="E140" s="602"/>
      <c r="F140" s="614"/>
      <c r="G140" s="26"/>
    </row>
    <row r="141" spans="1:7" s="75" customFormat="1" x14ac:dyDescent="0.2">
      <c r="A141" s="610"/>
      <c r="B141" s="43"/>
      <c r="C141" s="153"/>
      <c r="D141" s="255">
        <f t="shared" si="2"/>
        <v>0</v>
      </c>
      <c r="E141" s="602"/>
      <c r="F141" s="614"/>
      <c r="G141" s="26"/>
    </row>
    <row r="142" spans="1:7" s="75" customFormat="1" x14ac:dyDescent="0.2">
      <c r="A142" s="610"/>
      <c r="B142" s="43"/>
      <c r="C142" s="153"/>
      <c r="D142" s="255">
        <f t="shared" ref="D142" si="3">B142*C142</f>
        <v>0</v>
      </c>
      <c r="E142" s="602"/>
      <c r="F142" s="614"/>
      <c r="G142" s="26"/>
    </row>
    <row r="143" spans="1:7" s="75" customFormat="1" x14ac:dyDescent="0.2">
      <c r="A143" s="611"/>
      <c r="B143" s="43"/>
      <c r="C143" s="153"/>
      <c r="D143" s="255">
        <f t="shared" si="2"/>
        <v>0</v>
      </c>
      <c r="E143" s="602"/>
      <c r="F143" s="614"/>
      <c r="G143" s="26"/>
    </row>
    <row r="144" spans="1:7" s="75" customFormat="1" x14ac:dyDescent="0.2">
      <c r="A144" s="612"/>
      <c r="B144" s="33"/>
      <c r="C144" s="143"/>
      <c r="D144" s="255">
        <f t="shared" si="2"/>
        <v>0</v>
      </c>
      <c r="E144" s="603"/>
      <c r="F144" s="615"/>
      <c r="G144" s="26"/>
    </row>
    <row r="145" spans="1:7" s="75" customFormat="1" x14ac:dyDescent="0.2">
      <c r="A145" s="612"/>
      <c r="B145" s="33"/>
      <c r="C145" s="143"/>
      <c r="D145" s="255">
        <f t="shared" si="2"/>
        <v>0</v>
      </c>
      <c r="E145" s="603"/>
      <c r="F145" s="615"/>
      <c r="G145" s="26"/>
    </row>
    <row r="146" spans="1:7" s="75" customFormat="1" x14ac:dyDescent="0.2">
      <c r="A146" s="612"/>
      <c r="B146" s="33"/>
      <c r="C146" s="143"/>
      <c r="D146" s="255">
        <f t="shared" si="2"/>
        <v>0</v>
      </c>
      <c r="E146" s="603"/>
      <c r="F146" s="615"/>
      <c r="G146" s="26"/>
    </row>
    <row r="147" spans="1:7" s="75" customFormat="1" x14ac:dyDescent="0.2">
      <c r="A147" s="612"/>
      <c r="B147" s="33"/>
      <c r="C147" s="143"/>
      <c r="D147" s="255">
        <f t="shared" si="2"/>
        <v>0</v>
      </c>
      <c r="E147" s="603"/>
      <c r="F147" s="615"/>
      <c r="G147" s="26"/>
    </row>
    <row r="148" spans="1:7" s="75" customFormat="1" x14ac:dyDescent="0.2">
      <c r="A148" s="612"/>
      <c r="B148" s="33"/>
      <c r="C148" s="143"/>
      <c r="D148" s="255">
        <f t="shared" si="2"/>
        <v>0</v>
      </c>
      <c r="E148" s="603"/>
      <c r="F148" s="615"/>
      <c r="G148" s="26"/>
    </row>
    <row r="149" spans="1:7" s="75" customFormat="1" x14ac:dyDescent="0.2">
      <c r="A149" s="612"/>
      <c r="B149" s="33"/>
      <c r="C149" s="143"/>
      <c r="D149" s="255">
        <f t="shared" si="2"/>
        <v>0</v>
      </c>
      <c r="E149" s="603"/>
      <c r="F149" s="615"/>
      <c r="G149" s="26"/>
    </row>
    <row r="150" spans="1:7" s="75" customFormat="1" x14ac:dyDescent="0.2">
      <c r="A150" s="612"/>
      <c r="B150" s="33"/>
      <c r="C150" s="143"/>
      <c r="D150" s="255">
        <f t="shared" si="2"/>
        <v>0</v>
      </c>
      <c r="E150" s="603"/>
      <c r="F150" s="615"/>
      <c r="G150" s="26"/>
    </row>
    <row r="151" spans="1:7" s="75" customFormat="1" x14ac:dyDescent="0.2">
      <c r="A151" s="612"/>
      <c r="B151" s="33"/>
      <c r="C151" s="143"/>
      <c r="D151" s="255">
        <f t="shared" ref="D151:D152" si="4">B151*C151</f>
        <v>0</v>
      </c>
      <c r="E151" s="603"/>
      <c r="F151" s="615"/>
      <c r="G151" s="26"/>
    </row>
    <row r="152" spans="1:7" s="75" customFormat="1" ht="13.5" thickBot="1" x14ac:dyDescent="0.25">
      <c r="A152" s="612"/>
      <c r="B152" s="33"/>
      <c r="C152" s="143"/>
      <c r="D152" s="255">
        <f t="shared" si="4"/>
        <v>0</v>
      </c>
      <c r="E152" s="603"/>
      <c r="F152" s="615"/>
      <c r="G152" s="26"/>
    </row>
    <row r="153" spans="1:7" ht="13.5" thickBot="1" x14ac:dyDescent="0.25">
      <c r="A153" s="973" t="s">
        <v>276</v>
      </c>
      <c r="B153" s="974"/>
      <c r="C153" s="975"/>
      <c r="D153" s="256">
        <f>SUM(D83:D152)</f>
        <v>0</v>
      </c>
      <c r="E153" s="981"/>
      <c r="F153" s="982"/>
    </row>
    <row r="154" spans="1:7" ht="13.5" thickBot="1" x14ac:dyDescent="0.25">
      <c r="A154" s="232"/>
      <c r="B154" s="233"/>
      <c r="C154" s="233"/>
      <c r="D154" s="234"/>
      <c r="E154" s="235"/>
      <c r="F154" s="236"/>
    </row>
    <row r="155" spans="1:7" s="23" customFormat="1" ht="15.75" thickBot="1" x14ac:dyDescent="0.25">
      <c r="A155" s="927" t="s">
        <v>274</v>
      </c>
      <c r="B155" s="928"/>
      <c r="C155" s="928"/>
      <c r="D155" s="928"/>
      <c r="E155" s="928"/>
      <c r="F155" s="929"/>
    </row>
    <row r="156" spans="1:7" s="75" customFormat="1" ht="15.75" customHeight="1" x14ac:dyDescent="0.2">
      <c r="A156" s="616"/>
      <c r="B156" s="36"/>
      <c r="C156" s="154"/>
      <c r="D156" s="257">
        <f>B156*C156</f>
        <v>0</v>
      </c>
      <c r="E156" s="598"/>
      <c r="F156" s="618"/>
      <c r="G156" s="26"/>
    </row>
    <row r="157" spans="1:7" s="75" customFormat="1" ht="15.75" customHeight="1" x14ac:dyDescent="0.2">
      <c r="A157" s="617"/>
      <c r="B157" s="46"/>
      <c r="C157" s="155"/>
      <c r="D157" s="258">
        <f>B157*C157</f>
        <v>0</v>
      </c>
      <c r="E157" s="599"/>
      <c r="F157" s="619"/>
      <c r="G157" s="26"/>
    </row>
    <row r="158" spans="1:7" s="75" customFormat="1" x14ac:dyDescent="0.2">
      <c r="A158" s="617"/>
      <c r="B158" s="46"/>
      <c r="C158" s="155"/>
      <c r="D158" s="258">
        <f t="shared" ref="D158:D219" si="5">B158*C158</f>
        <v>0</v>
      </c>
      <c r="E158" s="599"/>
      <c r="F158" s="619"/>
      <c r="G158" s="26"/>
    </row>
    <row r="159" spans="1:7" s="75" customFormat="1" x14ac:dyDescent="0.2">
      <c r="A159" s="617"/>
      <c r="B159" s="46"/>
      <c r="C159" s="155"/>
      <c r="D159" s="258">
        <f t="shared" si="5"/>
        <v>0</v>
      </c>
      <c r="E159" s="599"/>
      <c r="F159" s="619"/>
      <c r="G159" s="26"/>
    </row>
    <row r="160" spans="1:7" s="75" customFormat="1" ht="15.75" customHeight="1" x14ac:dyDescent="0.2">
      <c r="A160" s="617"/>
      <c r="B160" s="46"/>
      <c r="C160" s="155"/>
      <c r="D160" s="258">
        <f>B160*C160</f>
        <v>0</v>
      </c>
      <c r="E160" s="599"/>
      <c r="F160" s="619"/>
      <c r="G160" s="26"/>
    </row>
    <row r="161" spans="1:7" s="75" customFormat="1" x14ac:dyDescent="0.2">
      <c r="A161" s="617"/>
      <c r="B161" s="46"/>
      <c r="C161" s="155"/>
      <c r="D161" s="258">
        <f t="shared" ref="D161:D162" si="6">B161*C161</f>
        <v>0</v>
      </c>
      <c r="E161" s="599"/>
      <c r="F161" s="619"/>
      <c r="G161" s="26"/>
    </row>
    <row r="162" spans="1:7" s="75" customFormat="1" x14ac:dyDescent="0.2">
      <c r="A162" s="617"/>
      <c r="B162" s="46"/>
      <c r="C162" s="155"/>
      <c r="D162" s="258">
        <f t="shared" si="6"/>
        <v>0</v>
      </c>
      <c r="E162" s="599"/>
      <c r="F162" s="619"/>
      <c r="G162" s="26"/>
    </row>
    <row r="163" spans="1:7" s="75" customFormat="1" x14ac:dyDescent="0.2">
      <c r="A163" s="617"/>
      <c r="B163" s="46"/>
      <c r="C163" s="155"/>
      <c r="D163" s="258">
        <f t="shared" si="5"/>
        <v>0</v>
      </c>
      <c r="E163" s="599"/>
      <c r="F163" s="619"/>
      <c r="G163" s="26"/>
    </row>
    <row r="164" spans="1:7" s="75" customFormat="1" x14ac:dyDescent="0.2">
      <c r="A164" s="617"/>
      <c r="B164" s="46"/>
      <c r="C164" s="155"/>
      <c r="D164" s="258">
        <f t="shared" si="5"/>
        <v>0</v>
      </c>
      <c r="E164" s="599"/>
      <c r="F164" s="619"/>
      <c r="G164" s="26"/>
    </row>
    <row r="165" spans="1:7" s="75" customFormat="1" x14ac:dyDescent="0.2">
      <c r="A165" s="617"/>
      <c r="B165" s="46"/>
      <c r="C165" s="155"/>
      <c r="D165" s="258">
        <f t="shared" si="5"/>
        <v>0</v>
      </c>
      <c r="E165" s="599"/>
      <c r="F165" s="619"/>
      <c r="G165" s="26"/>
    </row>
    <row r="166" spans="1:7" s="75" customFormat="1" x14ac:dyDescent="0.2">
      <c r="A166" s="617"/>
      <c r="B166" s="46"/>
      <c r="C166" s="155"/>
      <c r="D166" s="258">
        <f t="shared" si="5"/>
        <v>0</v>
      </c>
      <c r="E166" s="599"/>
      <c r="F166" s="619"/>
      <c r="G166" s="26"/>
    </row>
    <row r="167" spans="1:7" s="75" customFormat="1" x14ac:dyDescent="0.2">
      <c r="A167" s="617"/>
      <c r="B167" s="46"/>
      <c r="C167" s="155"/>
      <c r="D167" s="258">
        <f t="shared" si="5"/>
        <v>0</v>
      </c>
      <c r="E167" s="599"/>
      <c r="F167" s="619"/>
      <c r="G167" s="26"/>
    </row>
    <row r="168" spans="1:7" s="75" customFormat="1" x14ac:dyDescent="0.2">
      <c r="A168" s="617"/>
      <c r="B168" s="46"/>
      <c r="C168" s="155"/>
      <c r="D168" s="258">
        <f t="shared" si="5"/>
        <v>0</v>
      </c>
      <c r="E168" s="599"/>
      <c r="F168" s="619"/>
      <c r="G168" s="26"/>
    </row>
    <row r="169" spans="1:7" s="75" customFormat="1" x14ac:dyDescent="0.2">
      <c r="A169" s="617"/>
      <c r="B169" s="46"/>
      <c r="C169" s="155"/>
      <c r="D169" s="258">
        <f t="shared" si="5"/>
        <v>0</v>
      </c>
      <c r="E169" s="599"/>
      <c r="F169" s="619"/>
      <c r="G169" s="26"/>
    </row>
    <row r="170" spans="1:7" s="75" customFormat="1" x14ac:dyDescent="0.2">
      <c r="A170" s="617"/>
      <c r="B170" s="46"/>
      <c r="C170" s="155"/>
      <c r="D170" s="258">
        <f t="shared" si="5"/>
        <v>0</v>
      </c>
      <c r="E170" s="599"/>
      <c r="F170" s="619"/>
      <c r="G170" s="26"/>
    </row>
    <row r="171" spans="1:7" s="75" customFormat="1" x14ac:dyDescent="0.2">
      <c r="A171" s="617"/>
      <c r="B171" s="46"/>
      <c r="C171" s="155"/>
      <c r="D171" s="258">
        <f t="shared" si="5"/>
        <v>0</v>
      </c>
      <c r="E171" s="599"/>
      <c r="F171" s="619"/>
      <c r="G171" s="26"/>
    </row>
    <row r="172" spans="1:7" s="75" customFormat="1" x14ac:dyDescent="0.2">
      <c r="A172" s="617"/>
      <c r="B172" s="46"/>
      <c r="C172" s="155"/>
      <c r="D172" s="258">
        <f t="shared" si="5"/>
        <v>0</v>
      </c>
      <c r="E172" s="599"/>
      <c r="F172" s="619"/>
      <c r="G172" s="26"/>
    </row>
    <row r="173" spans="1:7" s="75" customFormat="1" x14ac:dyDescent="0.2">
      <c r="A173" s="617"/>
      <c r="B173" s="46"/>
      <c r="C173" s="155"/>
      <c r="D173" s="258">
        <f t="shared" si="5"/>
        <v>0</v>
      </c>
      <c r="E173" s="599"/>
      <c r="F173" s="619"/>
      <c r="G173" s="26"/>
    </row>
    <row r="174" spans="1:7" s="75" customFormat="1" x14ac:dyDescent="0.2">
      <c r="A174" s="617"/>
      <c r="B174" s="46"/>
      <c r="C174" s="155"/>
      <c r="D174" s="258">
        <f t="shared" si="5"/>
        <v>0</v>
      </c>
      <c r="E174" s="599"/>
      <c r="F174" s="619"/>
      <c r="G174" s="26"/>
    </row>
    <row r="175" spans="1:7" s="75" customFormat="1" x14ac:dyDescent="0.2">
      <c r="A175" s="617"/>
      <c r="B175" s="46"/>
      <c r="C175" s="155"/>
      <c r="D175" s="258">
        <f t="shared" si="5"/>
        <v>0</v>
      </c>
      <c r="E175" s="599"/>
      <c r="F175" s="619"/>
      <c r="G175" s="26"/>
    </row>
    <row r="176" spans="1:7" s="75" customFormat="1" x14ac:dyDescent="0.2">
      <c r="A176" s="617"/>
      <c r="B176" s="46"/>
      <c r="C176" s="155"/>
      <c r="D176" s="258">
        <f t="shared" si="5"/>
        <v>0</v>
      </c>
      <c r="E176" s="599"/>
      <c r="F176" s="619"/>
      <c r="G176" s="26"/>
    </row>
    <row r="177" spans="1:7" s="75" customFormat="1" x14ac:dyDescent="0.2">
      <c r="A177" s="617"/>
      <c r="B177" s="46"/>
      <c r="C177" s="155"/>
      <c r="D177" s="258">
        <f t="shared" si="5"/>
        <v>0</v>
      </c>
      <c r="E177" s="599"/>
      <c r="F177" s="619"/>
      <c r="G177" s="26"/>
    </row>
    <row r="178" spans="1:7" s="75" customFormat="1" x14ac:dyDescent="0.2">
      <c r="A178" s="617"/>
      <c r="B178" s="46"/>
      <c r="C178" s="155"/>
      <c r="D178" s="258">
        <f t="shared" si="5"/>
        <v>0</v>
      </c>
      <c r="E178" s="599"/>
      <c r="F178" s="619"/>
      <c r="G178" s="26"/>
    </row>
    <row r="179" spans="1:7" s="75" customFormat="1" x14ac:dyDescent="0.2">
      <c r="A179" s="617"/>
      <c r="B179" s="46"/>
      <c r="C179" s="155"/>
      <c r="D179" s="258">
        <f t="shared" si="5"/>
        <v>0</v>
      </c>
      <c r="E179" s="599"/>
      <c r="F179" s="619"/>
      <c r="G179" s="26"/>
    </row>
    <row r="180" spans="1:7" s="75" customFormat="1" x14ac:dyDescent="0.2">
      <c r="A180" s="617"/>
      <c r="B180" s="46"/>
      <c r="C180" s="155"/>
      <c r="D180" s="258">
        <f t="shared" si="5"/>
        <v>0</v>
      </c>
      <c r="E180" s="599"/>
      <c r="F180" s="619"/>
      <c r="G180" s="26"/>
    </row>
    <row r="181" spans="1:7" s="75" customFormat="1" x14ac:dyDescent="0.2">
      <c r="A181" s="617"/>
      <c r="B181" s="46"/>
      <c r="C181" s="155"/>
      <c r="D181" s="258">
        <f t="shared" si="5"/>
        <v>0</v>
      </c>
      <c r="E181" s="599"/>
      <c r="F181" s="619"/>
      <c r="G181" s="26"/>
    </row>
    <row r="182" spans="1:7" s="75" customFormat="1" x14ac:dyDescent="0.2">
      <c r="A182" s="617"/>
      <c r="B182" s="46"/>
      <c r="C182" s="155"/>
      <c r="D182" s="258">
        <f t="shared" si="5"/>
        <v>0</v>
      </c>
      <c r="E182" s="599"/>
      <c r="F182" s="619"/>
      <c r="G182" s="26"/>
    </row>
    <row r="183" spans="1:7" s="75" customFormat="1" x14ac:dyDescent="0.2">
      <c r="A183" s="617"/>
      <c r="B183" s="46"/>
      <c r="C183" s="155"/>
      <c r="D183" s="258">
        <f t="shared" si="5"/>
        <v>0</v>
      </c>
      <c r="E183" s="599"/>
      <c r="F183" s="619"/>
      <c r="G183" s="26"/>
    </row>
    <row r="184" spans="1:7" s="75" customFormat="1" x14ac:dyDescent="0.2">
      <c r="A184" s="617"/>
      <c r="B184" s="46"/>
      <c r="C184" s="155"/>
      <c r="D184" s="258">
        <f t="shared" si="5"/>
        <v>0</v>
      </c>
      <c r="E184" s="599"/>
      <c r="F184" s="619"/>
      <c r="G184" s="26"/>
    </row>
    <row r="185" spans="1:7" s="75" customFormat="1" x14ac:dyDescent="0.2">
      <c r="A185" s="617"/>
      <c r="B185" s="46"/>
      <c r="C185" s="155"/>
      <c r="D185" s="258">
        <f t="shared" si="5"/>
        <v>0</v>
      </c>
      <c r="E185" s="599"/>
      <c r="F185" s="619"/>
      <c r="G185" s="26"/>
    </row>
    <row r="186" spans="1:7" s="75" customFormat="1" x14ac:dyDescent="0.2">
      <c r="A186" s="617"/>
      <c r="B186" s="46"/>
      <c r="C186" s="155"/>
      <c r="D186" s="258">
        <f t="shared" si="5"/>
        <v>0</v>
      </c>
      <c r="E186" s="599"/>
      <c r="F186" s="619"/>
      <c r="G186" s="26"/>
    </row>
    <row r="187" spans="1:7" s="75" customFormat="1" x14ac:dyDescent="0.2">
      <c r="A187" s="617"/>
      <c r="B187" s="46"/>
      <c r="C187" s="155"/>
      <c r="D187" s="258">
        <f t="shared" si="5"/>
        <v>0</v>
      </c>
      <c r="E187" s="599"/>
      <c r="F187" s="619"/>
      <c r="G187" s="26"/>
    </row>
    <row r="188" spans="1:7" s="75" customFormat="1" x14ac:dyDescent="0.2">
      <c r="A188" s="617"/>
      <c r="B188" s="46"/>
      <c r="C188" s="155"/>
      <c r="D188" s="258">
        <f t="shared" si="5"/>
        <v>0</v>
      </c>
      <c r="E188" s="599"/>
      <c r="F188" s="619"/>
      <c r="G188" s="26"/>
    </row>
    <row r="189" spans="1:7" s="75" customFormat="1" x14ac:dyDescent="0.2">
      <c r="A189" s="617"/>
      <c r="B189" s="46"/>
      <c r="C189" s="155"/>
      <c r="D189" s="258">
        <f t="shared" si="5"/>
        <v>0</v>
      </c>
      <c r="E189" s="599"/>
      <c r="F189" s="619"/>
      <c r="G189" s="26"/>
    </row>
    <row r="190" spans="1:7" s="75" customFormat="1" x14ac:dyDescent="0.2">
      <c r="A190" s="617"/>
      <c r="B190" s="46"/>
      <c r="C190" s="155"/>
      <c r="D190" s="258">
        <f t="shared" si="5"/>
        <v>0</v>
      </c>
      <c r="E190" s="599"/>
      <c r="F190" s="619"/>
      <c r="G190" s="26"/>
    </row>
    <row r="191" spans="1:7" s="75" customFormat="1" x14ac:dyDescent="0.2">
      <c r="A191" s="617"/>
      <c r="B191" s="46"/>
      <c r="C191" s="155"/>
      <c r="D191" s="258">
        <f t="shared" si="5"/>
        <v>0</v>
      </c>
      <c r="E191" s="599"/>
      <c r="F191" s="619"/>
      <c r="G191" s="26"/>
    </row>
    <row r="192" spans="1:7" s="75" customFormat="1" x14ac:dyDescent="0.2">
      <c r="A192" s="617"/>
      <c r="B192" s="46"/>
      <c r="C192" s="155"/>
      <c r="D192" s="258">
        <f t="shared" si="5"/>
        <v>0</v>
      </c>
      <c r="E192" s="599"/>
      <c r="F192" s="619"/>
      <c r="G192" s="26"/>
    </row>
    <row r="193" spans="1:7" s="75" customFormat="1" x14ac:dyDescent="0.2">
      <c r="A193" s="617"/>
      <c r="B193" s="46"/>
      <c r="C193" s="155"/>
      <c r="D193" s="258">
        <f t="shared" si="5"/>
        <v>0</v>
      </c>
      <c r="E193" s="599"/>
      <c r="F193" s="619"/>
      <c r="G193" s="26"/>
    </row>
    <row r="194" spans="1:7" s="75" customFormat="1" x14ac:dyDescent="0.2">
      <c r="A194" s="617"/>
      <c r="B194" s="46"/>
      <c r="C194" s="155"/>
      <c r="D194" s="258">
        <f t="shared" si="5"/>
        <v>0</v>
      </c>
      <c r="E194" s="599"/>
      <c r="F194" s="619"/>
      <c r="G194" s="26"/>
    </row>
    <row r="195" spans="1:7" s="75" customFormat="1" x14ac:dyDescent="0.2">
      <c r="A195" s="617"/>
      <c r="B195" s="46"/>
      <c r="C195" s="155"/>
      <c r="D195" s="258">
        <f t="shared" si="5"/>
        <v>0</v>
      </c>
      <c r="E195" s="599"/>
      <c r="F195" s="619"/>
      <c r="G195" s="26"/>
    </row>
    <row r="196" spans="1:7" s="75" customFormat="1" x14ac:dyDescent="0.2">
      <c r="A196" s="617"/>
      <c r="B196" s="46"/>
      <c r="C196" s="155"/>
      <c r="D196" s="258">
        <f t="shared" si="5"/>
        <v>0</v>
      </c>
      <c r="E196" s="599"/>
      <c r="F196" s="619"/>
      <c r="G196" s="26"/>
    </row>
    <row r="197" spans="1:7" s="75" customFormat="1" x14ac:dyDescent="0.2">
      <c r="A197" s="617"/>
      <c r="B197" s="46"/>
      <c r="C197" s="155"/>
      <c r="D197" s="258">
        <f t="shared" si="5"/>
        <v>0</v>
      </c>
      <c r="E197" s="599"/>
      <c r="F197" s="619"/>
      <c r="G197" s="26"/>
    </row>
    <row r="198" spans="1:7" s="75" customFormat="1" x14ac:dyDescent="0.2">
      <c r="A198" s="617"/>
      <c r="B198" s="46"/>
      <c r="C198" s="155"/>
      <c r="D198" s="258">
        <f t="shared" si="5"/>
        <v>0</v>
      </c>
      <c r="E198" s="599"/>
      <c r="F198" s="619"/>
      <c r="G198" s="26"/>
    </row>
    <row r="199" spans="1:7" s="75" customFormat="1" x14ac:dyDescent="0.2">
      <c r="A199" s="617"/>
      <c r="B199" s="46"/>
      <c r="C199" s="155"/>
      <c r="D199" s="258">
        <f t="shared" si="5"/>
        <v>0</v>
      </c>
      <c r="E199" s="599"/>
      <c r="F199" s="619"/>
      <c r="G199" s="26"/>
    </row>
    <row r="200" spans="1:7" s="75" customFormat="1" x14ac:dyDescent="0.2">
      <c r="A200" s="617"/>
      <c r="B200" s="46"/>
      <c r="C200" s="155"/>
      <c r="D200" s="258">
        <f t="shared" si="5"/>
        <v>0</v>
      </c>
      <c r="E200" s="599"/>
      <c r="F200" s="619"/>
      <c r="G200" s="26"/>
    </row>
    <row r="201" spans="1:7" s="75" customFormat="1" x14ac:dyDescent="0.2">
      <c r="A201" s="617"/>
      <c r="B201" s="46"/>
      <c r="C201" s="155"/>
      <c r="D201" s="258">
        <f t="shared" si="5"/>
        <v>0</v>
      </c>
      <c r="E201" s="599"/>
      <c r="F201" s="619"/>
      <c r="G201" s="26"/>
    </row>
    <row r="202" spans="1:7" s="75" customFormat="1" x14ac:dyDescent="0.2">
      <c r="A202" s="617"/>
      <c r="B202" s="46"/>
      <c r="C202" s="155"/>
      <c r="D202" s="258">
        <f t="shared" si="5"/>
        <v>0</v>
      </c>
      <c r="E202" s="599"/>
      <c r="F202" s="619"/>
      <c r="G202" s="26"/>
    </row>
    <row r="203" spans="1:7" s="75" customFormat="1" x14ac:dyDescent="0.2">
      <c r="A203" s="617"/>
      <c r="B203" s="46"/>
      <c r="C203" s="155"/>
      <c r="D203" s="258">
        <f t="shared" si="5"/>
        <v>0</v>
      </c>
      <c r="E203" s="599"/>
      <c r="F203" s="619"/>
      <c r="G203" s="26"/>
    </row>
    <row r="204" spans="1:7" s="75" customFormat="1" x14ac:dyDescent="0.2">
      <c r="A204" s="617"/>
      <c r="B204" s="46"/>
      <c r="C204" s="155"/>
      <c r="D204" s="258">
        <f t="shared" si="5"/>
        <v>0</v>
      </c>
      <c r="E204" s="599"/>
      <c r="F204" s="619"/>
      <c r="G204" s="26"/>
    </row>
    <row r="205" spans="1:7" s="75" customFormat="1" x14ac:dyDescent="0.2">
      <c r="A205" s="617"/>
      <c r="B205" s="46"/>
      <c r="C205" s="155"/>
      <c r="D205" s="258">
        <f t="shared" si="5"/>
        <v>0</v>
      </c>
      <c r="E205" s="599"/>
      <c r="F205" s="619"/>
      <c r="G205" s="26"/>
    </row>
    <row r="206" spans="1:7" s="75" customFormat="1" x14ac:dyDescent="0.2">
      <c r="A206" s="617"/>
      <c r="B206" s="46"/>
      <c r="C206" s="155"/>
      <c r="D206" s="258">
        <f t="shared" si="5"/>
        <v>0</v>
      </c>
      <c r="E206" s="599"/>
      <c r="F206" s="619"/>
      <c r="G206" s="26"/>
    </row>
    <row r="207" spans="1:7" s="75" customFormat="1" x14ac:dyDescent="0.2">
      <c r="A207" s="617"/>
      <c r="B207" s="46"/>
      <c r="C207" s="155"/>
      <c r="D207" s="258">
        <f t="shared" si="5"/>
        <v>0</v>
      </c>
      <c r="E207" s="599"/>
      <c r="F207" s="619"/>
      <c r="G207" s="26"/>
    </row>
    <row r="208" spans="1:7" s="75" customFormat="1" x14ac:dyDescent="0.2">
      <c r="A208" s="617"/>
      <c r="B208" s="46"/>
      <c r="C208" s="155"/>
      <c r="D208" s="258">
        <f t="shared" si="5"/>
        <v>0</v>
      </c>
      <c r="E208" s="599"/>
      <c r="F208" s="619"/>
      <c r="G208" s="26"/>
    </row>
    <row r="209" spans="1:7" s="75" customFormat="1" x14ac:dyDescent="0.2">
      <c r="A209" s="617"/>
      <c r="B209" s="46"/>
      <c r="C209" s="155"/>
      <c r="D209" s="258">
        <f t="shared" si="5"/>
        <v>0</v>
      </c>
      <c r="E209" s="599"/>
      <c r="F209" s="619"/>
      <c r="G209" s="26"/>
    </row>
    <row r="210" spans="1:7" s="75" customFormat="1" x14ac:dyDescent="0.2">
      <c r="A210" s="617"/>
      <c r="B210" s="46"/>
      <c r="C210" s="155"/>
      <c r="D210" s="258">
        <f t="shared" si="5"/>
        <v>0</v>
      </c>
      <c r="E210" s="599"/>
      <c r="F210" s="619"/>
      <c r="G210" s="26"/>
    </row>
    <row r="211" spans="1:7" s="75" customFormat="1" x14ac:dyDescent="0.2">
      <c r="A211" s="617"/>
      <c r="B211" s="46"/>
      <c r="C211" s="155"/>
      <c r="D211" s="258">
        <f t="shared" si="5"/>
        <v>0</v>
      </c>
      <c r="E211" s="599"/>
      <c r="F211" s="619"/>
      <c r="G211" s="26"/>
    </row>
    <row r="212" spans="1:7" s="75" customFormat="1" x14ac:dyDescent="0.2">
      <c r="A212" s="617"/>
      <c r="B212" s="46"/>
      <c r="C212" s="155"/>
      <c r="D212" s="258">
        <f t="shared" si="5"/>
        <v>0</v>
      </c>
      <c r="E212" s="599"/>
      <c r="F212" s="619"/>
      <c r="G212" s="26"/>
    </row>
    <row r="213" spans="1:7" s="75" customFormat="1" x14ac:dyDescent="0.2">
      <c r="A213" s="617"/>
      <c r="B213" s="46"/>
      <c r="C213" s="155"/>
      <c r="D213" s="258">
        <f t="shared" si="5"/>
        <v>0</v>
      </c>
      <c r="E213" s="599"/>
      <c r="F213" s="619"/>
      <c r="G213" s="26"/>
    </row>
    <row r="214" spans="1:7" s="75" customFormat="1" x14ac:dyDescent="0.2">
      <c r="A214" s="617"/>
      <c r="B214" s="46"/>
      <c r="C214" s="155"/>
      <c r="D214" s="258">
        <f t="shared" si="5"/>
        <v>0</v>
      </c>
      <c r="E214" s="599"/>
      <c r="F214" s="619"/>
      <c r="G214" s="26"/>
    </row>
    <row r="215" spans="1:7" s="75" customFormat="1" x14ac:dyDescent="0.2">
      <c r="A215" s="617"/>
      <c r="B215" s="46"/>
      <c r="C215" s="155"/>
      <c r="D215" s="258">
        <f t="shared" si="5"/>
        <v>0</v>
      </c>
      <c r="E215" s="599"/>
      <c r="F215" s="619"/>
      <c r="G215" s="26"/>
    </row>
    <row r="216" spans="1:7" s="75" customFormat="1" x14ac:dyDescent="0.2">
      <c r="A216" s="594"/>
      <c r="B216" s="46"/>
      <c r="C216" s="155"/>
      <c r="D216" s="258">
        <f t="shared" si="5"/>
        <v>0</v>
      </c>
      <c r="E216" s="599"/>
      <c r="F216" s="619"/>
      <c r="G216" s="26"/>
    </row>
    <row r="217" spans="1:7" s="75" customFormat="1" x14ac:dyDescent="0.2">
      <c r="A217" s="595"/>
      <c r="B217" s="38"/>
      <c r="C217" s="145"/>
      <c r="D217" s="258">
        <f t="shared" si="5"/>
        <v>0</v>
      </c>
      <c r="E217" s="600"/>
      <c r="F217" s="620"/>
      <c r="G217" s="26"/>
    </row>
    <row r="218" spans="1:7" s="75" customFormat="1" x14ac:dyDescent="0.2">
      <c r="A218" s="595"/>
      <c r="B218" s="38"/>
      <c r="C218" s="145"/>
      <c r="D218" s="258">
        <f t="shared" si="5"/>
        <v>0</v>
      </c>
      <c r="E218" s="600"/>
      <c r="F218" s="620"/>
      <c r="G218" s="26"/>
    </row>
    <row r="219" spans="1:7" s="75" customFormat="1" x14ac:dyDescent="0.2">
      <c r="A219" s="595"/>
      <c r="B219" s="38"/>
      <c r="C219" s="145"/>
      <c r="D219" s="258">
        <f t="shared" si="5"/>
        <v>0</v>
      </c>
      <c r="E219" s="600"/>
      <c r="F219" s="620"/>
      <c r="G219" s="26"/>
    </row>
    <row r="220" spans="1:7" s="75" customFormat="1" x14ac:dyDescent="0.2">
      <c r="A220" s="595"/>
      <c r="B220" s="38"/>
      <c r="C220" s="145"/>
      <c r="D220" s="259">
        <f t="shared" ref="D220:D225" si="7">B220*C220</f>
        <v>0</v>
      </c>
      <c r="E220" s="600"/>
      <c r="F220" s="620"/>
      <c r="G220" s="26"/>
    </row>
    <row r="221" spans="1:7" s="75" customFormat="1" x14ac:dyDescent="0.2">
      <c r="A221" s="595"/>
      <c r="B221" s="38"/>
      <c r="C221" s="145"/>
      <c r="D221" s="259">
        <f t="shared" si="7"/>
        <v>0</v>
      </c>
      <c r="E221" s="600"/>
      <c r="F221" s="620"/>
      <c r="G221" s="26"/>
    </row>
    <row r="222" spans="1:7" s="75" customFormat="1" x14ac:dyDescent="0.2">
      <c r="A222" s="595"/>
      <c r="B222" s="38"/>
      <c r="C222" s="145"/>
      <c r="D222" s="259">
        <f t="shared" si="7"/>
        <v>0</v>
      </c>
      <c r="E222" s="600"/>
      <c r="F222" s="620"/>
      <c r="G222" s="26"/>
    </row>
    <row r="223" spans="1:7" s="75" customFormat="1" x14ac:dyDescent="0.2">
      <c r="A223" s="595"/>
      <c r="B223" s="38"/>
      <c r="C223" s="145"/>
      <c r="D223" s="259">
        <f t="shared" si="7"/>
        <v>0</v>
      </c>
      <c r="E223" s="600"/>
      <c r="F223" s="620"/>
      <c r="G223" s="26"/>
    </row>
    <row r="224" spans="1:7" s="75" customFormat="1" x14ac:dyDescent="0.2">
      <c r="A224" s="595"/>
      <c r="B224" s="38"/>
      <c r="C224" s="145"/>
      <c r="D224" s="259">
        <f t="shared" si="7"/>
        <v>0</v>
      </c>
      <c r="E224" s="600"/>
      <c r="F224" s="620"/>
      <c r="G224" s="26"/>
    </row>
    <row r="225" spans="1:7" s="75" customFormat="1" ht="13.5" thickBot="1" x14ac:dyDescent="0.25">
      <c r="A225" s="595"/>
      <c r="B225" s="38"/>
      <c r="C225" s="145"/>
      <c r="D225" s="259">
        <f t="shared" si="7"/>
        <v>0</v>
      </c>
      <c r="E225" s="600"/>
      <c r="F225" s="620"/>
      <c r="G225" s="26"/>
    </row>
    <row r="226" spans="1:7" ht="13.5" thickBot="1" x14ac:dyDescent="0.25">
      <c r="A226" s="976" t="s">
        <v>277</v>
      </c>
      <c r="B226" s="977"/>
      <c r="C226" s="978"/>
      <c r="D226" s="260">
        <f>SUM(D156:D225)</f>
        <v>0</v>
      </c>
      <c r="E226" s="989"/>
      <c r="F226" s="990"/>
    </row>
    <row r="227" spans="1:7" ht="13.5" thickBot="1" x14ac:dyDescent="0.25">
      <c r="A227" s="959"/>
      <c r="B227" s="960"/>
      <c r="C227" s="960"/>
      <c r="D227" s="960"/>
      <c r="E227" s="960"/>
      <c r="F227" s="961"/>
    </row>
    <row r="228" spans="1:7" s="23" customFormat="1" ht="16.5" customHeight="1" thickBot="1" x14ac:dyDescent="0.25">
      <c r="A228" s="963" t="s">
        <v>150</v>
      </c>
      <c r="B228" s="964"/>
      <c r="C228" s="965"/>
      <c r="D228" s="263">
        <f>D226+D153+D80</f>
        <v>0</v>
      </c>
      <c r="E228" s="991"/>
      <c r="F228" s="992"/>
    </row>
    <row r="230" spans="1:7" ht="13.5" thickBot="1" x14ac:dyDescent="0.25">
      <c r="A230" s="969" t="s">
        <v>215</v>
      </c>
      <c r="B230" s="969"/>
      <c r="C230" s="969"/>
    </row>
    <row r="231" spans="1:7" ht="126" customHeight="1" thickBot="1" x14ac:dyDescent="0.25">
      <c r="A231" s="988"/>
      <c r="B231" s="925"/>
      <c r="C231" s="925"/>
      <c r="D231" s="925"/>
      <c r="E231" s="925"/>
      <c r="F231" s="926"/>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1"/>
      <headerFooter alignWithMargins="0">
        <oddFooter>&amp;Le. Supplies&amp;RPage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s>
  <mergeCells count="18">
    <mergeCell ref="A226:C226"/>
    <mergeCell ref="A153:C153"/>
    <mergeCell ref="A80:C80"/>
    <mergeCell ref="A227:F227"/>
    <mergeCell ref="A231:F231"/>
    <mergeCell ref="A230:C230"/>
    <mergeCell ref="E226:F226"/>
    <mergeCell ref="E228:F228"/>
    <mergeCell ref="A228:C228"/>
    <mergeCell ref="F1:G1"/>
    <mergeCell ref="D1:E1"/>
    <mergeCell ref="A2:F2"/>
    <mergeCell ref="A155:F155"/>
    <mergeCell ref="A3:F3"/>
    <mergeCell ref="A7:F7"/>
    <mergeCell ref="A82:F82"/>
    <mergeCell ref="E80:F80"/>
    <mergeCell ref="E153:F153"/>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
  <sheetViews>
    <sheetView showGridLines="0" zoomScale="90" zoomScaleNormal="90" workbookViewId="0">
      <selection activeCell="E41" sqref="E41"/>
    </sheetView>
  </sheetViews>
  <sheetFormatPr defaultColWidth="9.140625" defaultRowHeight="12.75" x14ac:dyDescent="0.2"/>
  <cols>
    <col min="1" max="1" width="31.42578125" style="26" customWidth="1"/>
    <col min="2" max="2" width="58.42578125" style="26" customWidth="1"/>
    <col min="3" max="3" width="24.7109375" style="135" customWidth="1"/>
    <col min="4" max="4" width="22.5703125" style="136" customWidth="1"/>
    <col min="5" max="5" width="23.28515625" style="136" customWidth="1"/>
    <col min="6" max="6" width="20.28515625" style="159" customWidth="1"/>
    <col min="7" max="7" width="2.28515625" style="103" customWidth="1"/>
    <col min="8" max="16384" width="9.140625" style="26"/>
  </cols>
  <sheetData>
    <row r="1" spans="1:12" s="23" customFormat="1" ht="31.5" customHeight="1" x14ac:dyDescent="0.2">
      <c r="A1" s="923" t="s">
        <v>241</v>
      </c>
      <c r="B1" s="923"/>
      <c r="C1" s="922">
        <f>'Instructions and Summary'!B4</f>
        <v>0</v>
      </c>
      <c r="D1" s="922"/>
      <c r="E1" s="513"/>
      <c r="F1" s="520" t="str">
        <f>'Instructions and Summary'!G1</f>
        <v>03/6/20   V 6.19</v>
      </c>
      <c r="G1" s="101"/>
      <c r="H1" s="49"/>
      <c r="I1" s="49"/>
    </row>
    <row r="2" spans="1:12" s="25" customFormat="1" ht="22.5" customHeight="1" thickBot="1" x14ac:dyDescent="0.25">
      <c r="A2" s="996" t="s">
        <v>134</v>
      </c>
      <c r="B2" s="996"/>
      <c r="C2" s="996"/>
      <c r="D2" s="996"/>
      <c r="E2" s="996"/>
      <c r="F2" s="996"/>
      <c r="G2" s="102"/>
      <c r="H2" s="24"/>
      <c r="I2" s="24"/>
      <c r="J2" s="24"/>
      <c r="K2" s="24"/>
      <c r="L2" s="24"/>
    </row>
    <row r="3" spans="1:12" ht="158.25" customHeight="1" x14ac:dyDescent="0.2">
      <c r="A3" s="993" t="s">
        <v>247</v>
      </c>
      <c r="B3" s="994"/>
      <c r="C3" s="994"/>
      <c r="D3" s="994"/>
      <c r="E3" s="994"/>
      <c r="F3" s="995"/>
    </row>
    <row r="4" spans="1:12" ht="186" customHeight="1" thickBot="1" x14ac:dyDescent="0.25">
      <c r="A4" s="997" t="s">
        <v>246</v>
      </c>
      <c r="B4" s="998"/>
      <c r="C4" s="998"/>
      <c r="D4" s="998"/>
      <c r="E4" s="998"/>
      <c r="F4" s="999"/>
    </row>
    <row r="5" spans="1:12" s="316" customFormat="1" ht="17.25" customHeight="1" thickBot="1" x14ac:dyDescent="0.25">
      <c r="A5" s="317"/>
      <c r="B5" s="315"/>
      <c r="C5" s="315"/>
      <c r="D5" s="315"/>
      <c r="E5" s="315"/>
      <c r="F5" s="315"/>
      <c r="G5" s="318"/>
    </row>
    <row r="6" spans="1:12" ht="45.75" customHeight="1" thickBot="1" x14ac:dyDescent="0.25">
      <c r="A6" s="212" t="s">
        <v>110</v>
      </c>
      <c r="B6" s="319" t="s">
        <v>240</v>
      </c>
      <c r="C6" s="320" t="s">
        <v>278</v>
      </c>
      <c r="D6" s="321" t="s">
        <v>279</v>
      </c>
      <c r="E6" s="322" t="s">
        <v>280</v>
      </c>
      <c r="F6" s="323" t="s">
        <v>126</v>
      </c>
    </row>
    <row r="7" spans="1:12" ht="27.75" customHeight="1" thickBot="1" x14ac:dyDescent="0.25">
      <c r="A7" s="324" t="s">
        <v>189</v>
      </c>
      <c r="B7" s="363" t="s">
        <v>0</v>
      </c>
      <c r="C7" s="325">
        <v>48000</v>
      </c>
      <c r="D7" s="326">
        <v>32000</v>
      </c>
      <c r="E7" s="327">
        <v>16000</v>
      </c>
      <c r="F7" s="328">
        <f>SUM(C7:E7)</f>
        <v>96000</v>
      </c>
      <c r="G7" s="104" t="str">
        <f>IF(F7&gt;100000,"Separate budget forms required for this sub-recipient!", " ")</f>
        <v xml:space="preserve"> </v>
      </c>
    </row>
    <row r="8" spans="1:12" x14ac:dyDescent="0.2">
      <c r="A8" s="621"/>
      <c r="B8" s="624"/>
      <c r="C8" s="151"/>
      <c r="D8" s="337"/>
      <c r="E8" s="338"/>
      <c r="F8" s="268">
        <f t="shared" ref="F8:F20" si="0">SUM(C8:E8)</f>
        <v>0</v>
      </c>
      <c r="G8" s="147" t="str">
        <f>IF(F8&gt;=100000,"Separate budget forms required for this sub-recipient!", " ")</f>
        <v xml:space="preserve"> </v>
      </c>
    </row>
    <row r="9" spans="1:12" x14ac:dyDescent="0.2">
      <c r="A9" s="621"/>
      <c r="B9" s="624"/>
      <c r="C9" s="151"/>
      <c r="D9" s="337"/>
      <c r="E9" s="338"/>
      <c r="F9" s="268">
        <f t="shared" si="0"/>
        <v>0</v>
      </c>
      <c r="G9" s="147"/>
    </row>
    <row r="10" spans="1:12" x14ac:dyDescent="0.2">
      <c r="A10" s="621"/>
      <c r="B10" s="624"/>
      <c r="C10" s="381"/>
      <c r="D10" s="337"/>
      <c r="E10" s="338"/>
      <c r="F10" s="268">
        <f t="shared" si="0"/>
        <v>0</v>
      </c>
      <c r="G10" s="147"/>
    </row>
    <row r="11" spans="1:12" x14ac:dyDescent="0.2">
      <c r="A11" s="621"/>
      <c r="B11" s="624"/>
      <c r="C11" s="151"/>
      <c r="D11" s="337"/>
      <c r="E11" s="338"/>
      <c r="F11" s="268">
        <f t="shared" si="0"/>
        <v>0</v>
      </c>
      <c r="G11" s="147"/>
    </row>
    <row r="12" spans="1:12" x14ac:dyDescent="0.2">
      <c r="A12" s="621"/>
      <c r="B12" s="624"/>
      <c r="C12" s="151"/>
      <c r="D12" s="337"/>
      <c r="E12" s="338"/>
      <c r="F12" s="268">
        <f t="shared" si="0"/>
        <v>0</v>
      </c>
      <c r="G12" s="147"/>
    </row>
    <row r="13" spans="1:12" x14ac:dyDescent="0.2">
      <c r="A13" s="621"/>
      <c r="B13" s="624"/>
      <c r="C13" s="151"/>
      <c r="D13" s="337"/>
      <c r="E13" s="338"/>
      <c r="F13" s="268">
        <f t="shared" si="0"/>
        <v>0</v>
      </c>
      <c r="G13" s="147"/>
    </row>
    <row r="14" spans="1:12" x14ac:dyDescent="0.2">
      <c r="A14" s="622"/>
      <c r="B14" s="625"/>
      <c r="C14" s="151"/>
      <c r="D14" s="340"/>
      <c r="E14" s="341"/>
      <c r="F14" s="268">
        <f t="shared" si="0"/>
        <v>0</v>
      </c>
      <c r="G14" s="147" t="str">
        <f t="shared" ref="G14:G20" si="1">IF(F14&gt;100000,"Separate budget forms required for this sub-recipient!", " ")</f>
        <v xml:space="preserve"> </v>
      </c>
    </row>
    <row r="15" spans="1:12" x14ac:dyDescent="0.2">
      <c r="A15" s="622"/>
      <c r="B15" s="625"/>
      <c r="C15" s="151"/>
      <c r="D15" s="340"/>
      <c r="E15" s="341"/>
      <c r="F15" s="268">
        <f t="shared" si="0"/>
        <v>0</v>
      </c>
      <c r="G15" s="147" t="str">
        <f t="shared" si="1"/>
        <v xml:space="preserve"> </v>
      </c>
    </row>
    <row r="16" spans="1:12" x14ac:dyDescent="0.2">
      <c r="A16" s="622"/>
      <c r="B16" s="625"/>
      <c r="C16" s="151"/>
      <c r="D16" s="340"/>
      <c r="E16" s="341"/>
      <c r="F16" s="268">
        <f t="shared" si="0"/>
        <v>0</v>
      </c>
      <c r="G16" s="147" t="str">
        <f t="shared" si="1"/>
        <v xml:space="preserve"> </v>
      </c>
    </row>
    <row r="17" spans="1:7" x14ac:dyDescent="0.2">
      <c r="A17" s="622"/>
      <c r="B17" s="625"/>
      <c r="C17" s="151"/>
      <c r="D17" s="340"/>
      <c r="E17" s="341"/>
      <c r="F17" s="268">
        <f t="shared" si="0"/>
        <v>0</v>
      </c>
      <c r="G17" s="147" t="str">
        <f t="shared" si="1"/>
        <v xml:space="preserve"> </v>
      </c>
    </row>
    <row r="18" spans="1:7" x14ac:dyDescent="0.2">
      <c r="A18" s="622"/>
      <c r="B18" s="625"/>
      <c r="C18" s="151"/>
      <c r="D18" s="340"/>
      <c r="E18" s="341"/>
      <c r="F18" s="268">
        <f t="shared" si="0"/>
        <v>0</v>
      </c>
      <c r="G18" s="147" t="str">
        <f t="shared" si="1"/>
        <v xml:space="preserve"> </v>
      </c>
    </row>
    <row r="19" spans="1:7" x14ac:dyDescent="0.2">
      <c r="A19" s="622"/>
      <c r="B19" s="625"/>
      <c r="C19" s="151"/>
      <c r="D19" s="340"/>
      <c r="E19" s="341"/>
      <c r="F19" s="268">
        <f t="shared" si="0"/>
        <v>0</v>
      </c>
      <c r="G19" s="147" t="str">
        <f t="shared" si="1"/>
        <v xml:space="preserve"> </v>
      </c>
    </row>
    <row r="20" spans="1:7" ht="13.5" thickBot="1" x14ac:dyDescent="0.25">
      <c r="A20" s="623"/>
      <c r="B20" s="626"/>
      <c r="C20" s="382"/>
      <c r="D20" s="383"/>
      <c r="E20" s="384"/>
      <c r="F20" s="269">
        <f t="shared" si="0"/>
        <v>0</v>
      </c>
      <c r="G20" s="147" t="str">
        <f t="shared" si="1"/>
        <v xml:space="preserve"> </v>
      </c>
    </row>
    <row r="21" spans="1:7" s="23" customFormat="1" ht="13.5" thickBot="1" x14ac:dyDescent="0.25">
      <c r="A21" s="963" t="s">
        <v>213</v>
      </c>
      <c r="B21" s="965"/>
      <c r="C21" s="252">
        <f>SUM(C8:C20)</f>
        <v>0</v>
      </c>
      <c r="D21" s="256">
        <f>SUM(D8:D20)</f>
        <v>0</v>
      </c>
      <c r="E21" s="271">
        <f>SUM(E8:E19)</f>
        <v>0</v>
      </c>
      <c r="F21" s="270">
        <f>SUM(F8:F20)</f>
        <v>0</v>
      </c>
      <c r="G21" s="105"/>
    </row>
    <row r="22" spans="1:7" ht="13.5" thickBot="1" x14ac:dyDescent="0.25"/>
    <row r="23" spans="1:7" ht="45.75" customHeight="1" thickBot="1" x14ac:dyDescent="0.25">
      <c r="A23" s="175" t="s">
        <v>90</v>
      </c>
      <c r="B23" s="81" t="s">
        <v>3</v>
      </c>
      <c r="C23" s="61" t="s">
        <v>278</v>
      </c>
      <c r="D23" s="53" t="s">
        <v>279</v>
      </c>
      <c r="E23" s="82" t="s">
        <v>280</v>
      </c>
      <c r="F23" s="83" t="s">
        <v>126</v>
      </c>
    </row>
    <row r="24" spans="1:7" ht="41.25" customHeight="1" thickBot="1" x14ac:dyDescent="0.25">
      <c r="A24" s="84" t="s">
        <v>203</v>
      </c>
      <c r="B24" s="364" t="s">
        <v>4</v>
      </c>
      <c r="C24" s="264">
        <v>32900</v>
      </c>
      <c r="D24" s="265">
        <v>86500</v>
      </c>
      <c r="E24" s="266"/>
      <c r="F24" s="267">
        <f>SUM(C24:E24)</f>
        <v>119400</v>
      </c>
    </row>
    <row r="25" spans="1:7" x14ac:dyDescent="0.2">
      <c r="A25" s="622"/>
      <c r="B25" s="625"/>
      <c r="C25" s="151"/>
      <c r="D25" s="337"/>
      <c r="E25" s="338"/>
      <c r="F25" s="268">
        <f t="shared" ref="F25:F34" si="2">SUM(C25:E25)</f>
        <v>0</v>
      </c>
    </row>
    <row r="26" spans="1:7" x14ac:dyDescent="0.2">
      <c r="A26" s="622"/>
      <c r="B26" s="625"/>
      <c r="C26" s="151"/>
      <c r="D26" s="340"/>
      <c r="E26" s="341"/>
      <c r="F26" s="268">
        <f t="shared" si="2"/>
        <v>0</v>
      </c>
    </row>
    <row r="27" spans="1:7" x14ac:dyDescent="0.2">
      <c r="A27" s="622"/>
      <c r="B27" s="625"/>
      <c r="C27" s="151"/>
      <c r="D27" s="340"/>
      <c r="E27" s="341"/>
      <c r="F27" s="268">
        <f t="shared" si="2"/>
        <v>0</v>
      </c>
    </row>
    <row r="28" spans="1:7" x14ac:dyDescent="0.2">
      <c r="A28" s="622"/>
      <c r="B28" s="625"/>
      <c r="C28" s="151"/>
      <c r="D28" s="340"/>
      <c r="E28" s="341"/>
      <c r="F28" s="268">
        <f t="shared" si="2"/>
        <v>0</v>
      </c>
    </row>
    <row r="29" spans="1:7" x14ac:dyDescent="0.2">
      <c r="A29" s="622"/>
      <c r="B29" s="625"/>
      <c r="C29" s="151"/>
      <c r="D29" s="340"/>
      <c r="E29" s="341"/>
      <c r="F29" s="268">
        <f t="shared" si="2"/>
        <v>0</v>
      </c>
    </row>
    <row r="30" spans="1:7" x14ac:dyDescent="0.2">
      <c r="A30" s="622"/>
      <c r="B30" s="625"/>
      <c r="C30" s="381"/>
      <c r="D30" s="340"/>
      <c r="E30" s="341"/>
      <c r="F30" s="268">
        <f t="shared" si="2"/>
        <v>0</v>
      </c>
    </row>
    <row r="31" spans="1:7" x14ac:dyDescent="0.2">
      <c r="A31" s="622"/>
      <c r="B31" s="625"/>
      <c r="C31" s="151"/>
      <c r="D31" s="340"/>
      <c r="E31" s="341"/>
      <c r="F31" s="268">
        <f t="shared" si="2"/>
        <v>0</v>
      </c>
    </row>
    <row r="32" spans="1:7" x14ac:dyDescent="0.2">
      <c r="A32" s="622"/>
      <c r="B32" s="625"/>
      <c r="C32" s="151"/>
      <c r="D32" s="340"/>
      <c r="E32" s="341"/>
      <c r="F32" s="268">
        <f t="shared" si="2"/>
        <v>0</v>
      </c>
    </row>
    <row r="33" spans="1:7" x14ac:dyDescent="0.2">
      <c r="A33" s="622"/>
      <c r="B33" s="625"/>
      <c r="C33" s="151"/>
      <c r="D33" s="340"/>
      <c r="E33" s="341"/>
      <c r="F33" s="268">
        <f t="shared" si="2"/>
        <v>0</v>
      </c>
    </row>
    <row r="34" spans="1:7" ht="13.5" thickBot="1" x14ac:dyDescent="0.25">
      <c r="A34" s="623"/>
      <c r="B34" s="626"/>
      <c r="C34" s="382"/>
      <c r="D34" s="383"/>
      <c r="E34" s="384"/>
      <c r="F34" s="269">
        <f t="shared" si="2"/>
        <v>0</v>
      </c>
    </row>
    <row r="35" spans="1:7" s="23" customFormat="1" ht="13.5" thickBot="1" x14ac:dyDescent="0.25">
      <c r="A35" s="963" t="s">
        <v>211</v>
      </c>
      <c r="B35" s="965"/>
      <c r="C35" s="252">
        <f>SUM(C25:C34)</f>
        <v>0</v>
      </c>
      <c r="D35" s="256">
        <f>SUM(D25:D34)</f>
        <v>0</v>
      </c>
      <c r="E35" s="271">
        <f>SUM(E25:E34)</f>
        <v>0</v>
      </c>
      <c r="F35" s="270">
        <f>SUM(F25:F34)</f>
        <v>0</v>
      </c>
      <c r="G35" s="105"/>
    </row>
    <row r="36" spans="1:7" s="92" customFormat="1" ht="18" customHeight="1" thickBot="1" x14ac:dyDescent="0.25">
      <c r="A36" s="91"/>
      <c r="B36" s="91"/>
      <c r="C36" s="137"/>
      <c r="D36" s="137"/>
      <c r="E36" s="137"/>
      <c r="F36" s="137"/>
      <c r="G36" s="106"/>
    </row>
    <row r="37" spans="1:7" ht="30.75" thickBot="1" x14ac:dyDescent="0.25">
      <c r="A37" s="85" t="s">
        <v>265</v>
      </c>
      <c r="B37" s="86" t="s">
        <v>109</v>
      </c>
      <c r="C37" s="87" t="s">
        <v>278</v>
      </c>
      <c r="D37" s="88" t="s">
        <v>279</v>
      </c>
      <c r="E37" s="89" t="s">
        <v>280</v>
      </c>
      <c r="F37" s="90" t="s">
        <v>126</v>
      </c>
    </row>
    <row r="38" spans="1:7" x14ac:dyDescent="0.2">
      <c r="A38" s="621"/>
      <c r="B38" s="624" t="s">
        <v>132</v>
      </c>
      <c r="C38" s="151"/>
      <c r="D38" s="337"/>
      <c r="E38" s="338"/>
      <c r="F38" s="268">
        <f>SUM(C38:E38)</f>
        <v>0</v>
      </c>
    </row>
    <row r="39" spans="1:7" x14ac:dyDescent="0.2">
      <c r="A39" s="622"/>
      <c r="B39" s="625"/>
      <c r="C39" s="151"/>
      <c r="D39" s="340"/>
      <c r="E39" s="341"/>
      <c r="F39" s="268">
        <f>SUM(C39:E39)</f>
        <v>0</v>
      </c>
    </row>
    <row r="40" spans="1:7" x14ac:dyDescent="0.2">
      <c r="A40" s="622"/>
      <c r="B40" s="625"/>
      <c r="C40" s="151"/>
      <c r="D40" s="340"/>
      <c r="E40" s="341"/>
      <c r="F40" s="268">
        <f t="shared" ref="F40:F46" si="3">SUM(C40:E40)</f>
        <v>0</v>
      </c>
    </row>
    <row r="41" spans="1:7" x14ac:dyDescent="0.2">
      <c r="A41" s="622"/>
      <c r="B41" s="625"/>
      <c r="C41" s="151"/>
      <c r="D41" s="340"/>
      <c r="E41" s="341"/>
      <c r="F41" s="268">
        <f t="shared" si="3"/>
        <v>0</v>
      </c>
    </row>
    <row r="42" spans="1:7" x14ac:dyDescent="0.2">
      <c r="A42" s="622"/>
      <c r="B42" s="625"/>
      <c r="C42" s="151"/>
      <c r="D42" s="340"/>
      <c r="E42" s="341"/>
      <c r="F42" s="268">
        <f t="shared" ref="F42" si="4">SUM(C42:E42)</f>
        <v>0</v>
      </c>
    </row>
    <row r="43" spans="1:7" x14ac:dyDescent="0.2">
      <c r="A43" s="622"/>
      <c r="B43" s="625"/>
      <c r="C43" s="151"/>
      <c r="D43" s="340"/>
      <c r="E43" s="341"/>
      <c r="F43" s="268">
        <f t="shared" si="3"/>
        <v>0</v>
      </c>
    </row>
    <row r="44" spans="1:7" x14ac:dyDescent="0.2">
      <c r="A44" s="622"/>
      <c r="B44" s="625"/>
      <c r="C44" s="151"/>
      <c r="D44" s="340"/>
      <c r="E44" s="341"/>
      <c r="F44" s="268">
        <f t="shared" si="3"/>
        <v>0</v>
      </c>
    </row>
    <row r="45" spans="1:7" x14ac:dyDescent="0.2">
      <c r="A45" s="622"/>
      <c r="B45" s="625"/>
      <c r="C45" s="151"/>
      <c r="D45" s="340"/>
      <c r="E45" s="341"/>
      <c r="F45" s="268">
        <f t="shared" si="3"/>
        <v>0</v>
      </c>
    </row>
    <row r="46" spans="1:7" x14ac:dyDescent="0.2">
      <c r="A46" s="622"/>
      <c r="B46" s="625"/>
      <c r="C46" s="151"/>
      <c r="D46" s="340"/>
      <c r="E46" s="341"/>
      <c r="F46" s="268">
        <f t="shared" si="3"/>
        <v>0</v>
      </c>
    </row>
    <row r="47" spans="1:7" ht="13.5" thickBot="1" x14ac:dyDescent="0.25">
      <c r="A47" s="623"/>
      <c r="B47" s="626"/>
      <c r="C47" s="382"/>
      <c r="D47" s="383"/>
      <c r="E47" s="384"/>
      <c r="F47" s="269">
        <f>SUM(C47:E47)</f>
        <v>0</v>
      </c>
    </row>
    <row r="48" spans="1:7" s="23" customFormat="1" ht="13.5" thickBot="1" x14ac:dyDescent="0.25">
      <c r="A48" s="963" t="s">
        <v>212</v>
      </c>
      <c r="B48" s="965"/>
      <c r="C48" s="252">
        <f>SUM(C38:C47)</f>
        <v>0</v>
      </c>
      <c r="D48" s="256">
        <f>SUM(D38:D47)</f>
        <v>0</v>
      </c>
      <c r="E48" s="271">
        <f>SUM(E38:E47)</f>
        <v>0</v>
      </c>
      <c r="F48" s="270">
        <f>SUM(C48:E48)</f>
        <v>0</v>
      </c>
      <c r="G48" s="105"/>
    </row>
    <row r="49" spans="1:7" ht="18" customHeight="1" thickBot="1" x14ac:dyDescent="0.25">
      <c r="A49" s="75"/>
      <c r="B49" s="75"/>
      <c r="C49" s="150"/>
      <c r="D49" s="150"/>
      <c r="E49" s="150"/>
      <c r="F49" s="272"/>
    </row>
    <row r="50" spans="1:7" s="23" customFormat="1" ht="15.75" customHeight="1" thickBot="1" x14ac:dyDescent="0.25">
      <c r="A50" s="963" t="s">
        <v>133</v>
      </c>
      <c r="B50" s="965"/>
      <c r="C50" s="252">
        <f>C35+C48+C21</f>
        <v>0</v>
      </c>
      <c r="D50" s="256">
        <f>D35+D48+D21</f>
        <v>0</v>
      </c>
      <c r="E50" s="271">
        <f>E35+E48+E21</f>
        <v>0</v>
      </c>
      <c r="F50" s="273">
        <f>F35+F48+F21</f>
        <v>0</v>
      </c>
      <c r="G50" s="105"/>
    </row>
    <row r="51" spans="1:7" ht="59.25" customHeight="1" x14ac:dyDescent="0.2">
      <c r="C51" s="138"/>
      <c r="D51" s="139"/>
      <c r="E51" s="139"/>
      <c r="F51" s="161"/>
    </row>
    <row r="52" spans="1:7" ht="15.75" thickBot="1" x14ac:dyDescent="0.25">
      <c r="A52" s="716" t="s">
        <v>215</v>
      </c>
      <c r="B52" s="716"/>
      <c r="C52" s="136"/>
      <c r="D52" s="140"/>
      <c r="F52" s="162"/>
    </row>
    <row r="53" spans="1:7" ht="222" customHeight="1" thickBot="1" x14ac:dyDescent="0.25">
      <c r="A53" s="702"/>
      <c r="B53" s="703"/>
      <c r="C53" s="703"/>
      <c r="D53" s="703"/>
      <c r="E53" s="703"/>
      <c r="F53" s="704"/>
    </row>
  </sheetData>
  <sheetProtection password="CC72" sheet="1" objects="1" scenarios="1" selectLockedCells="1"/>
  <customSheetViews>
    <customSheetView guid="{640DA41A-A77A-482D-897F-55BCEE7E5329}" scale="90" showGridLines="0">
      <selection activeCell="A10" sqref="A10"/>
      <pageMargins left="0.5" right="0.5" top="0.25" bottom="0.5" header="0.5" footer="0.25"/>
      <printOptions horizontalCentered="1"/>
      <pageSetup scale="75" fitToHeight="5" orientation="landscape" r:id="rId1"/>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95" zoomScaleNormal="95" workbookViewId="0">
      <pane ySplit="8" topLeftCell="A9" activePane="bottomLeft" state="frozen"/>
      <selection pane="bottomLeft" activeCell="D19" sqref="D19"/>
    </sheetView>
  </sheetViews>
  <sheetFormatPr defaultColWidth="9.140625" defaultRowHeight="12.75" x14ac:dyDescent="0.2"/>
  <cols>
    <col min="1" max="1" width="63" style="26" customWidth="1"/>
    <col min="2" max="2" width="18.5703125" style="135" customWidth="1"/>
    <col min="3" max="3" width="40.5703125" style="158" customWidth="1"/>
    <col min="4" max="4" width="50.85546875" style="48" customWidth="1"/>
    <col min="5" max="5" width="0.85546875" style="26" customWidth="1"/>
    <col min="6" max="16384" width="9.140625" style="26"/>
  </cols>
  <sheetData>
    <row r="1" spans="1:9" s="23" customFormat="1" ht="24.75" customHeight="1" x14ac:dyDescent="0.2">
      <c r="A1" s="49" t="s">
        <v>171</v>
      </c>
      <c r="B1" s="516" t="s">
        <v>151</v>
      </c>
      <c r="C1" s="515">
        <f>'Instructions and Summary'!B4</f>
        <v>0</v>
      </c>
      <c r="D1" s="962" t="str">
        <f>'Instructions and Summary'!G1</f>
        <v>03/6/20   V 6.19</v>
      </c>
      <c r="E1" s="1000"/>
    </row>
    <row r="2" spans="1:9" s="42" customFormat="1" ht="18.75" thickBot="1" x14ac:dyDescent="0.25">
      <c r="A2" s="1001" t="s">
        <v>97</v>
      </c>
      <c r="B2" s="1001"/>
      <c r="C2" s="1001"/>
      <c r="D2" s="1001"/>
    </row>
    <row r="3" spans="1:9" ht="126.75" customHeight="1" thickBot="1" x14ac:dyDescent="0.25">
      <c r="A3" s="1004" t="s">
        <v>243</v>
      </c>
      <c r="B3" s="967"/>
      <c r="C3" s="967"/>
      <c r="D3" s="968"/>
    </row>
    <row r="4" spans="1:9" x14ac:dyDescent="0.2">
      <c r="A4" s="10"/>
    </row>
    <row r="5" spans="1:9" ht="19.5" customHeight="1" thickBot="1" x14ac:dyDescent="0.3">
      <c r="A5" s="1003" t="s">
        <v>248</v>
      </c>
      <c r="B5" s="1003"/>
      <c r="C5" s="1003"/>
      <c r="D5" s="1003"/>
    </row>
    <row r="6" spans="1:9" ht="70.5" customHeight="1" thickBot="1" x14ac:dyDescent="0.25">
      <c r="A6" s="1002" t="s">
        <v>214</v>
      </c>
      <c r="B6" s="925"/>
      <c r="C6" s="925"/>
      <c r="D6" s="926"/>
    </row>
    <row r="7" spans="1:9" ht="20.25" customHeight="1" thickBot="1" x14ac:dyDescent="0.25">
      <c r="A7" s="10"/>
    </row>
    <row r="8" spans="1:9" s="23" customFormat="1" ht="26.25" customHeight="1" thickBot="1" x14ac:dyDescent="0.25">
      <c r="A8" s="189" t="s">
        <v>153</v>
      </c>
      <c r="B8" s="207" t="s">
        <v>154</v>
      </c>
      <c r="C8" s="208" t="s">
        <v>107</v>
      </c>
      <c r="D8" s="209" t="s">
        <v>206</v>
      </c>
    </row>
    <row r="9" spans="1:9" s="163" customFormat="1" ht="21" customHeight="1" thickBot="1" x14ac:dyDescent="0.25">
      <c r="A9" s="210" t="s">
        <v>190</v>
      </c>
      <c r="B9" s="202">
        <v>28000</v>
      </c>
      <c r="C9" s="211" t="s">
        <v>1</v>
      </c>
      <c r="D9" s="201" t="s">
        <v>2</v>
      </c>
      <c r="E9" s="377"/>
      <c r="F9" s="377"/>
      <c r="G9" s="377"/>
      <c r="H9" s="377"/>
      <c r="I9" s="377"/>
    </row>
    <row r="10" spans="1:9" s="23" customFormat="1" ht="15.75" thickBot="1" x14ac:dyDescent="0.25">
      <c r="A10" s="930" t="s">
        <v>272</v>
      </c>
      <c r="B10" s="931"/>
      <c r="C10" s="931"/>
      <c r="D10" s="932"/>
    </row>
    <row r="11" spans="1:9" s="75" customFormat="1" ht="29.25" customHeight="1" x14ac:dyDescent="0.2">
      <c r="A11" s="385"/>
      <c r="B11" s="151"/>
      <c r="C11" s="391"/>
      <c r="D11" s="218"/>
      <c r="E11" s="26"/>
      <c r="F11" s="26"/>
      <c r="G11" s="26"/>
      <c r="H11" s="26"/>
      <c r="I11" s="26"/>
    </row>
    <row r="12" spans="1:9" s="75" customFormat="1" ht="29.25" customHeight="1" x14ac:dyDescent="0.2">
      <c r="A12" s="386"/>
      <c r="B12" s="151"/>
      <c r="C12" s="392"/>
      <c r="D12" s="219"/>
      <c r="E12" s="26"/>
      <c r="F12" s="26"/>
      <c r="G12" s="26"/>
      <c r="H12" s="26"/>
      <c r="I12" s="26"/>
    </row>
    <row r="13" spans="1:9" s="75" customFormat="1" ht="29.25" customHeight="1" x14ac:dyDescent="0.2">
      <c r="A13" s="386"/>
      <c r="B13" s="151"/>
      <c r="C13" s="392"/>
      <c r="D13" s="219"/>
      <c r="E13" s="26"/>
      <c r="F13" s="26"/>
      <c r="G13" s="26"/>
      <c r="H13" s="26"/>
      <c r="I13" s="26"/>
    </row>
    <row r="14" spans="1:9" s="75" customFormat="1" ht="29.25" customHeight="1" x14ac:dyDescent="0.2">
      <c r="A14" s="386"/>
      <c r="B14" s="151"/>
      <c r="C14" s="392"/>
      <c r="D14" s="219"/>
      <c r="E14" s="26"/>
      <c r="F14" s="26"/>
      <c r="G14" s="26"/>
      <c r="H14" s="26"/>
      <c r="I14" s="26"/>
    </row>
    <row r="15" spans="1:9" s="75" customFormat="1" ht="29.25" customHeight="1" thickBot="1" x14ac:dyDescent="0.25">
      <c r="A15" s="386"/>
      <c r="B15" s="151"/>
      <c r="C15" s="392"/>
      <c r="D15" s="219"/>
      <c r="E15" s="26"/>
      <c r="F15" s="26"/>
      <c r="G15" s="26"/>
      <c r="H15" s="26"/>
      <c r="I15" s="26"/>
    </row>
    <row r="16" spans="1:9" ht="13.5" thickBot="1" x14ac:dyDescent="0.25">
      <c r="A16" s="246" t="s">
        <v>275</v>
      </c>
      <c r="B16" s="252">
        <f>SUM(B11:B15)</f>
        <v>0</v>
      </c>
      <c r="C16" s="1011"/>
      <c r="D16" s="1012"/>
    </row>
    <row r="17" spans="1:9" ht="17.25" customHeight="1" thickBot="1" x14ac:dyDescent="0.25">
      <c r="A17" s="959"/>
      <c r="B17" s="960"/>
      <c r="C17" s="960"/>
      <c r="D17" s="961"/>
    </row>
    <row r="18" spans="1:9" s="23" customFormat="1" ht="15.75" thickBot="1" x14ac:dyDescent="0.25">
      <c r="A18" s="933" t="s">
        <v>273</v>
      </c>
      <c r="B18" s="934"/>
      <c r="C18" s="934"/>
      <c r="D18" s="935"/>
    </row>
    <row r="19" spans="1:9" s="75" customFormat="1" ht="26.25" customHeight="1" x14ac:dyDescent="0.2">
      <c r="A19" s="387"/>
      <c r="B19" s="143"/>
      <c r="C19" s="390"/>
      <c r="D19" s="220"/>
      <c r="E19" s="26"/>
      <c r="F19" s="26"/>
      <c r="G19" s="26"/>
      <c r="H19" s="26"/>
      <c r="I19" s="26"/>
    </row>
    <row r="20" spans="1:9" s="75" customFormat="1" ht="26.25" customHeight="1" x14ac:dyDescent="0.2">
      <c r="A20" s="387"/>
      <c r="B20" s="143"/>
      <c r="C20" s="390"/>
      <c r="D20" s="220"/>
      <c r="E20" s="26"/>
      <c r="F20" s="26"/>
      <c r="G20" s="26"/>
      <c r="H20" s="26"/>
      <c r="I20" s="26"/>
    </row>
    <row r="21" spans="1:9" s="75" customFormat="1" ht="26.25" customHeight="1" x14ac:dyDescent="0.2">
      <c r="A21" s="387"/>
      <c r="B21" s="143"/>
      <c r="C21" s="390"/>
      <c r="D21" s="220"/>
      <c r="E21" s="26"/>
      <c r="F21" s="26"/>
      <c r="G21" s="26"/>
      <c r="H21" s="26"/>
      <c r="I21" s="26"/>
    </row>
    <row r="22" spans="1:9" s="75" customFormat="1" ht="26.25" customHeight="1" x14ac:dyDescent="0.2">
      <c r="A22" s="387"/>
      <c r="B22" s="143"/>
      <c r="C22" s="390"/>
      <c r="D22" s="220"/>
      <c r="E22" s="26"/>
      <c r="F22" s="26"/>
      <c r="G22" s="26"/>
      <c r="H22" s="26"/>
      <c r="I22" s="26"/>
    </row>
    <row r="23" spans="1:9" s="75" customFormat="1" ht="26.25" customHeight="1" thickBot="1" x14ac:dyDescent="0.25">
      <c r="A23" s="387"/>
      <c r="B23" s="143"/>
      <c r="C23" s="390"/>
      <c r="D23" s="220"/>
      <c r="E23" s="26"/>
      <c r="F23" s="26"/>
      <c r="G23" s="26"/>
      <c r="H23" s="26"/>
      <c r="I23" s="26"/>
    </row>
    <row r="24" spans="1:9" ht="13.5" thickBot="1" x14ac:dyDescent="0.25">
      <c r="A24" s="245" t="s">
        <v>276</v>
      </c>
      <c r="B24" s="256">
        <f>SUM(B19:B23)</f>
        <v>0</v>
      </c>
      <c r="C24" s="1005"/>
      <c r="D24" s="1006"/>
    </row>
    <row r="25" spans="1:9" ht="18.75" customHeight="1" thickBot="1" x14ac:dyDescent="0.25">
      <c r="A25" s="959"/>
      <c r="B25" s="960"/>
      <c r="C25" s="960"/>
      <c r="D25" s="961"/>
    </row>
    <row r="26" spans="1:9" s="23" customFormat="1" ht="15.75" thickBot="1" x14ac:dyDescent="0.25">
      <c r="A26" s="927" t="s">
        <v>274</v>
      </c>
      <c r="B26" s="928"/>
      <c r="C26" s="928"/>
      <c r="D26" s="929"/>
    </row>
    <row r="27" spans="1:9" s="75" customFormat="1" ht="27.75" customHeight="1" x14ac:dyDescent="0.2">
      <c r="A27" s="388"/>
      <c r="B27" s="155"/>
      <c r="C27" s="389"/>
      <c r="D27" s="221"/>
      <c r="E27" s="26"/>
      <c r="F27" s="26"/>
      <c r="G27" s="26"/>
      <c r="H27" s="26"/>
      <c r="I27" s="26"/>
    </row>
    <row r="28" spans="1:9" s="75" customFormat="1" ht="27.75" customHeight="1" x14ac:dyDescent="0.2">
      <c r="A28" s="388"/>
      <c r="B28" s="155"/>
      <c r="C28" s="389"/>
      <c r="D28" s="221"/>
      <c r="E28" s="26"/>
      <c r="F28" s="26"/>
      <c r="G28" s="26"/>
      <c r="H28" s="26"/>
      <c r="I28" s="26"/>
    </row>
    <row r="29" spans="1:9" s="75" customFormat="1" ht="27.75" customHeight="1" x14ac:dyDescent="0.2">
      <c r="A29" s="388"/>
      <c r="B29" s="155"/>
      <c r="C29" s="389"/>
      <c r="D29" s="221"/>
      <c r="E29" s="26"/>
      <c r="F29" s="26"/>
      <c r="G29" s="26"/>
      <c r="H29" s="26"/>
      <c r="I29" s="26"/>
    </row>
    <row r="30" spans="1:9" s="75" customFormat="1" ht="27.75" customHeight="1" x14ac:dyDescent="0.2">
      <c r="A30" s="388"/>
      <c r="B30" s="155"/>
      <c r="C30" s="389"/>
      <c r="D30" s="221"/>
      <c r="E30" s="26"/>
      <c r="F30" s="26"/>
      <c r="G30" s="26"/>
      <c r="H30" s="26"/>
      <c r="I30" s="26"/>
    </row>
    <row r="31" spans="1:9" s="75" customFormat="1" ht="27.75" customHeight="1" thickBot="1" x14ac:dyDescent="0.25">
      <c r="A31" s="388"/>
      <c r="B31" s="155"/>
      <c r="C31" s="389"/>
      <c r="D31" s="221"/>
      <c r="E31" s="26"/>
      <c r="F31" s="26"/>
      <c r="G31" s="26"/>
      <c r="H31" s="26"/>
      <c r="I31" s="26"/>
    </row>
    <row r="32" spans="1:9" ht="13.5" thickBot="1" x14ac:dyDescent="0.25">
      <c r="A32" s="243" t="s">
        <v>277</v>
      </c>
      <c r="B32" s="260">
        <f>SUM(B27:B31)</f>
        <v>0</v>
      </c>
      <c r="C32" s="1007"/>
      <c r="D32" s="1008"/>
    </row>
    <row r="33" spans="1:4" ht="13.5" thickBot="1" x14ac:dyDescent="0.25">
      <c r="A33" s="959"/>
      <c r="B33" s="960"/>
      <c r="C33" s="960"/>
      <c r="D33" s="961"/>
    </row>
    <row r="34" spans="1:4" s="23" customFormat="1" ht="15.75" customHeight="1" thickBot="1" x14ac:dyDescent="0.25">
      <c r="A34" s="244" t="s">
        <v>150</v>
      </c>
      <c r="B34" s="261">
        <f>-B32+B24+B16</f>
        <v>0</v>
      </c>
      <c r="C34" s="1009"/>
      <c r="D34" s="1010"/>
    </row>
    <row r="36" spans="1:4" ht="13.5" thickBot="1" x14ac:dyDescent="0.25">
      <c r="A36" s="23" t="s">
        <v>215</v>
      </c>
    </row>
    <row r="37" spans="1:4" ht="156.75" customHeight="1" thickBot="1" x14ac:dyDescent="0.25">
      <c r="A37" s="702"/>
      <c r="B37" s="703"/>
      <c r="C37" s="703"/>
      <c r="D37" s="704"/>
    </row>
  </sheetData>
  <sheetProtection password="CC72" sheet="1" objects="1" scenarios="1" selectLockedCells="1"/>
  <customSheetViews>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1"/>
      <headerFooter alignWithMargins="0">
        <oddFooter>&amp;Lg. Construction&amp;RPage &amp;P of &amp;N</oddFooter>
      </headerFooter>
    </customSheetView>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Instructions and Summary</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Bryant Natsuhara</cp:lastModifiedBy>
  <cp:lastPrinted>2012-06-12T14:10:56Z</cp:lastPrinted>
  <dcterms:created xsi:type="dcterms:W3CDTF">2006-10-30T17:25:35Z</dcterms:created>
  <dcterms:modified xsi:type="dcterms:W3CDTF">2020-03-06T18:44:33Z</dcterms:modified>
</cp:coreProperties>
</file>