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55" windowWidth="15195" windowHeight="8535" tabRatio="809"/>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definedNames>
    <definedName name="_xlnm.Print_Area" localSheetId="3">'a. Personnel'!$A$1:$N$185</definedName>
    <definedName name="_xlnm.Print_Area" localSheetId="4">'b. Fringe Benefits'!$A$1:$I$25</definedName>
    <definedName name="_xlnm.Print_Area" localSheetId="5">'c. Travel'!$A$1:$I$151</definedName>
    <definedName name="_xlnm.Print_Area" localSheetId="12">'Cost Share'!$A:$H</definedName>
    <definedName name="_xlnm.Print_Area" localSheetId="6">'d. Equipment'!$A$1:$G$156</definedName>
    <definedName name="_xlnm.Print_Area" localSheetId="7">'e. Supplies'!$A$1:$G$227</definedName>
    <definedName name="_xlnm.Print_Area" localSheetId="8">'f. Contractual'!$A$1:$F$57</definedName>
    <definedName name="_xlnm.Print_Area" localSheetId="9">'g. Construction'!$A$1:$E$37</definedName>
    <definedName name="_xlnm.Print_Area" localSheetId="10">'h. Other'!$A$1:$F$85</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Personnel'!$A$1:$N$185</definedName>
    <definedName name="Z_640DA41A_A77A_482D_897F_55BCEE7E5329_.wvu.PrintArea" localSheetId="4" hidden="1">'b. Fringe Benefits'!$A$1:$I$25</definedName>
    <definedName name="Z_640DA41A_A77A_482D_897F_55BCEE7E5329_.wvu.PrintArea" localSheetId="5" hidden="1">'c. Travel'!$A$1:$I$151</definedName>
    <definedName name="Z_640DA41A_A77A_482D_897F_55BCEE7E5329_.wvu.PrintArea" localSheetId="12" hidden="1">'Cost Share'!$A:$H</definedName>
    <definedName name="Z_640DA41A_A77A_482D_897F_55BCEE7E5329_.wvu.PrintArea" localSheetId="6" hidden="1">'d. Equipment'!$A$1:$G$156</definedName>
    <definedName name="Z_640DA41A_A77A_482D_897F_55BCEE7E5329_.wvu.PrintArea" localSheetId="7" hidden="1">'e. Supplies'!$A$1:$G$227</definedName>
    <definedName name="Z_640DA41A_A77A_482D_897F_55BCEE7E5329_.wvu.PrintArea" localSheetId="8" hidden="1">'f. Contractual'!$A$1:$F$57</definedName>
    <definedName name="Z_640DA41A_A77A_482D_897F_55BCEE7E5329_.wvu.PrintArea" localSheetId="9" hidden="1">'g. Construction'!$A$1:$E$37</definedName>
    <definedName name="Z_640DA41A_A77A_482D_897F_55BCEE7E5329_.wvu.PrintArea" localSheetId="10" hidden="1">'h. Other'!$A$1:$F$85</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Personnel'!$A$1:$N$185</definedName>
    <definedName name="Z_7A22A0F3_26C2_4F41_A45F_3AA4AB522C13_.wvu.PrintArea" localSheetId="12" hidden="1">'Cost Share'!$A$1:$H$30</definedName>
    <definedName name="Z_7A22A0F3_26C2_4F41_A45F_3AA4AB522C13_.wvu.PrintArea" localSheetId="8" hidden="1">'f. Contractual'!$A$1:$F$57</definedName>
    <definedName name="Z_7A22A0F3_26C2_4F41_A45F_3AA4AB522C13_.wvu.PrintArea" localSheetId="9" hidden="1">'g. Construction'!$A$1:$D$37</definedName>
    <definedName name="Z_7A22A0F3_26C2_4F41_A45F_3AA4AB522C13_.wvu.PrintArea" localSheetId="10" hidden="1">'h. Other'!$A$1:$E$85</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25725"/>
  <customWorkbookViews>
    <customWorkbookView name="Renee.Sperling - Personal View" guid="{7A22A0F3-26C2-4F41-A45F-3AA4AB522C13}" mergeInterval="0" personalView="1" maximized="1" xWindow="1" yWindow="1" windowWidth="1148" windowHeight="639" tabRatio="783" activeSheetId="5" showComments="commIndAndComment"/>
    <customWorkbookView name="charles.plaxico - Personal View" guid="{640DA41A-A77A-482D-897F-55BCEE7E5329}" mergeInterval="0" personalView="1" maximized="1" xWindow="1" yWindow="1" windowWidth="1916" windowHeight="859" tabRatio="809" activeSheetId="5"/>
  </customWorkbookViews>
</workbook>
</file>

<file path=xl/calcChain.xml><?xml version="1.0" encoding="utf-8"?>
<calcChain xmlns="http://schemas.openxmlformats.org/spreadsheetml/2006/main">
  <c r="L182" i="4"/>
  <c r="F38" i="3"/>
  <c r="A10" i="12"/>
  <c r="A11" i="5"/>
  <c r="D101" i="7"/>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50"/>
  <c r="D51"/>
  <c r="D52"/>
  <c r="D53"/>
  <c r="D54"/>
  <c r="D55"/>
  <c r="D56"/>
  <c r="D57"/>
  <c r="D58"/>
  <c r="D59"/>
  <c r="D60"/>
  <c r="D61"/>
  <c r="D62"/>
  <c r="D63"/>
  <c r="D64"/>
  <c r="D65"/>
  <c r="D66"/>
  <c r="D67"/>
  <c r="D68"/>
  <c r="D69"/>
  <c r="D70"/>
  <c r="D71"/>
  <c r="D72"/>
  <c r="D73"/>
  <c r="D74"/>
  <c r="D75"/>
  <c r="D76"/>
  <c r="D77"/>
  <c r="D14"/>
  <c r="D15"/>
  <c r="D16"/>
  <c r="D17"/>
  <c r="D18"/>
  <c r="D19"/>
  <c r="D20"/>
  <c r="D21"/>
  <c r="D22"/>
  <c r="D23"/>
  <c r="D24"/>
  <c r="D25"/>
  <c r="D26"/>
  <c r="D27"/>
  <c r="D28"/>
  <c r="D29"/>
  <c r="D30"/>
  <c r="D1" i="13"/>
  <c r="D1" i="8"/>
  <c r="D1" i="7"/>
  <c r="E1" i="6"/>
  <c r="F1" i="5"/>
  <c r="F1" i="4"/>
  <c r="E1" i="12"/>
  <c r="C1" i="11"/>
  <c r="C1" i="10"/>
  <c r="F1" i="9"/>
  <c r="C1"/>
  <c r="C1" i="3"/>
  <c r="L1" i="4"/>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M163"/>
  <c r="L163"/>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M142"/>
  <c r="L142"/>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M120"/>
  <c r="L120"/>
  <c r="L98"/>
  <c r="M98"/>
  <c r="L99"/>
  <c r="M99"/>
  <c r="L100"/>
  <c r="M100"/>
  <c r="L101"/>
  <c r="M101"/>
  <c r="L102"/>
  <c r="M102"/>
  <c r="L103"/>
  <c r="M103"/>
  <c r="L104"/>
  <c r="M104"/>
  <c r="L105"/>
  <c r="M105"/>
  <c r="L106"/>
  <c r="M106"/>
  <c r="L107"/>
  <c r="M107"/>
  <c r="L108"/>
  <c r="M108"/>
  <c r="L109"/>
  <c r="M109"/>
  <c r="L110"/>
  <c r="M110"/>
  <c r="L111"/>
  <c r="M111"/>
  <c r="L112"/>
  <c r="M112"/>
  <c r="L113"/>
  <c r="M113"/>
  <c r="L114"/>
  <c r="M114"/>
  <c r="L115"/>
  <c r="M115"/>
  <c r="L116"/>
  <c r="M116"/>
  <c r="L117"/>
  <c r="M117"/>
  <c r="L118"/>
  <c r="M118"/>
  <c r="M97"/>
  <c r="L97"/>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M75"/>
  <c r="L75"/>
  <c r="L55"/>
  <c r="M55"/>
  <c r="L56"/>
  <c r="M56"/>
  <c r="L57"/>
  <c r="M57"/>
  <c r="L58"/>
  <c r="M58"/>
  <c r="L59"/>
  <c r="M59"/>
  <c r="L60"/>
  <c r="M60"/>
  <c r="L61"/>
  <c r="M61"/>
  <c r="L62"/>
  <c r="M62"/>
  <c r="L63"/>
  <c r="M63"/>
  <c r="L64"/>
  <c r="M64"/>
  <c r="L65"/>
  <c r="M65"/>
  <c r="L66"/>
  <c r="M66"/>
  <c r="L67"/>
  <c r="M67"/>
  <c r="L68"/>
  <c r="M68"/>
  <c r="L69"/>
  <c r="M69"/>
  <c r="L70"/>
  <c r="M70"/>
  <c r="L71"/>
  <c r="M71"/>
  <c r="L72"/>
  <c r="M72"/>
  <c r="L73"/>
  <c r="M73"/>
  <c r="M54"/>
  <c r="L54"/>
  <c r="L34"/>
  <c r="M34"/>
  <c r="L35"/>
  <c r="M35"/>
  <c r="L36"/>
  <c r="M36"/>
  <c r="L37"/>
  <c r="M37"/>
  <c r="L38"/>
  <c r="M38"/>
  <c r="L39"/>
  <c r="M39"/>
  <c r="L40"/>
  <c r="M40"/>
  <c r="L41"/>
  <c r="M41"/>
  <c r="L42"/>
  <c r="M42"/>
  <c r="L43"/>
  <c r="M43"/>
  <c r="L44"/>
  <c r="M44"/>
  <c r="L45"/>
  <c r="M45"/>
  <c r="L46"/>
  <c r="M46"/>
  <c r="L47"/>
  <c r="M47"/>
  <c r="L48"/>
  <c r="M48"/>
  <c r="L49"/>
  <c r="M49"/>
  <c r="L50"/>
  <c r="M50"/>
  <c r="L51"/>
  <c r="M51"/>
  <c r="L52"/>
  <c r="M52"/>
  <c r="M33"/>
  <c r="L33"/>
  <c r="L14"/>
  <c r="L15"/>
  <c r="L16"/>
  <c r="M16"/>
  <c r="L17"/>
  <c r="M17"/>
  <c r="L18"/>
  <c r="M18"/>
  <c r="L19"/>
  <c r="M19"/>
  <c r="L20"/>
  <c r="M20"/>
  <c r="L21"/>
  <c r="M21"/>
  <c r="L22"/>
  <c r="M22"/>
  <c r="L23"/>
  <c r="L24"/>
  <c r="M24"/>
  <c r="L25"/>
  <c r="M25"/>
  <c r="L26"/>
  <c r="L27"/>
  <c r="M27"/>
  <c r="L28"/>
  <c r="M28"/>
  <c r="L29"/>
  <c r="M29"/>
  <c r="L30"/>
  <c r="M30"/>
  <c r="L31"/>
  <c r="M31"/>
  <c r="M13"/>
  <c r="L13"/>
  <c r="K181"/>
  <c r="H181"/>
  <c r="E181"/>
  <c r="K180"/>
  <c r="H180"/>
  <c r="E180"/>
  <c r="K179"/>
  <c r="H179"/>
  <c r="E179"/>
  <c r="K178"/>
  <c r="H178"/>
  <c r="E178"/>
  <c r="K177"/>
  <c r="H177"/>
  <c r="E177"/>
  <c r="K176"/>
  <c r="H176"/>
  <c r="E176"/>
  <c r="K175"/>
  <c r="H175"/>
  <c r="E175"/>
  <c r="K174"/>
  <c r="H174"/>
  <c r="E174"/>
  <c r="K173"/>
  <c r="H173"/>
  <c r="E173"/>
  <c r="K172"/>
  <c r="H172"/>
  <c r="E172"/>
  <c r="K171"/>
  <c r="H171"/>
  <c r="E171"/>
  <c r="K170"/>
  <c r="H170"/>
  <c r="E170"/>
  <c r="K169"/>
  <c r="H169"/>
  <c r="E169"/>
  <c r="K168"/>
  <c r="H168"/>
  <c r="E168"/>
  <c r="K167"/>
  <c r="H167"/>
  <c r="E167"/>
  <c r="K166"/>
  <c r="H166"/>
  <c r="E166"/>
  <c r="K165"/>
  <c r="H165"/>
  <c r="E165"/>
  <c r="K164"/>
  <c r="H164"/>
  <c r="H162" s="1"/>
  <c r="E164"/>
  <c r="K163"/>
  <c r="K162" s="1"/>
  <c r="H163"/>
  <c r="E163"/>
  <c r="E162" s="1"/>
  <c r="M162" s="1"/>
  <c r="I162"/>
  <c r="F162"/>
  <c r="C162"/>
  <c r="L162" s="1"/>
  <c r="K161"/>
  <c r="H161"/>
  <c r="E161"/>
  <c r="K160"/>
  <c r="H160"/>
  <c r="E160"/>
  <c r="K159"/>
  <c r="H159"/>
  <c r="E159"/>
  <c r="K158"/>
  <c r="H158"/>
  <c r="E158"/>
  <c r="K157"/>
  <c r="H157"/>
  <c r="E157"/>
  <c r="K156"/>
  <c r="H156"/>
  <c r="E156"/>
  <c r="K155"/>
  <c r="H155"/>
  <c r="E155"/>
  <c r="K154"/>
  <c r="H154"/>
  <c r="E154"/>
  <c r="K153"/>
  <c r="H153"/>
  <c r="E153"/>
  <c r="K152"/>
  <c r="H152"/>
  <c r="E152"/>
  <c r="K151"/>
  <c r="H151"/>
  <c r="E151"/>
  <c r="K150"/>
  <c r="H150"/>
  <c r="E150"/>
  <c r="K149"/>
  <c r="H149"/>
  <c r="E149"/>
  <c r="K148"/>
  <c r="H148"/>
  <c r="E148"/>
  <c r="K147"/>
  <c r="H147"/>
  <c r="E147"/>
  <c r="K146"/>
  <c r="H146"/>
  <c r="E146"/>
  <c r="K145"/>
  <c r="H145"/>
  <c r="E145"/>
  <c r="K144"/>
  <c r="H144"/>
  <c r="E144"/>
  <c r="K143"/>
  <c r="H143"/>
  <c r="H141" s="1"/>
  <c r="E143"/>
  <c r="K142"/>
  <c r="K141" s="1"/>
  <c r="H142"/>
  <c r="E142"/>
  <c r="E141" s="1"/>
  <c r="M141" s="1"/>
  <c r="I141"/>
  <c r="F141"/>
  <c r="C141"/>
  <c r="L141" s="1"/>
  <c r="K140"/>
  <c r="H140"/>
  <c r="E140"/>
  <c r="K139"/>
  <c r="H139"/>
  <c r="E139"/>
  <c r="K138"/>
  <c r="H138"/>
  <c r="E138"/>
  <c r="K137"/>
  <c r="H137"/>
  <c r="E137"/>
  <c r="K136"/>
  <c r="H136"/>
  <c r="E136"/>
  <c r="K135"/>
  <c r="H135"/>
  <c r="E135"/>
  <c r="K134"/>
  <c r="H134"/>
  <c r="E134"/>
  <c r="K133"/>
  <c r="H133"/>
  <c r="E133"/>
  <c r="K132"/>
  <c r="H132"/>
  <c r="E132"/>
  <c r="K131"/>
  <c r="H131"/>
  <c r="E131"/>
  <c r="K130"/>
  <c r="H130"/>
  <c r="E130"/>
  <c r="K129"/>
  <c r="H129"/>
  <c r="E129"/>
  <c r="K128"/>
  <c r="H128"/>
  <c r="E128"/>
  <c r="K127"/>
  <c r="H127"/>
  <c r="E127"/>
  <c r="K126"/>
  <c r="H126"/>
  <c r="E126"/>
  <c r="K125"/>
  <c r="H125"/>
  <c r="E125"/>
  <c r="K124"/>
  <c r="H124"/>
  <c r="E124"/>
  <c r="K123"/>
  <c r="H123"/>
  <c r="E123"/>
  <c r="K122"/>
  <c r="H122"/>
  <c r="E122"/>
  <c r="K121"/>
  <c r="H121"/>
  <c r="E121"/>
  <c r="K120"/>
  <c r="H120"/>
  <c r="E120"/>
  <c r="K119"/>
  <c r="I119"/>
  <c r="H119"/>
  <c r="F119"/>
  <c r="E119"/>
  <c r="M119" s="1"/>
  <c r="C119"/>
  <c r="L119" s="1"/>
  <c r="K118"/>
  <c r="H118"/>
  <c r="E118"/>
  <c r="K117"/>
  <c r="H117"/>
  <c r="E117"/>
  <c r="K116"/>
  <c r="H116"/>
  <c r="E116"/>
  <c r="K115"/>
  <c r="H115"/>
  <c r="E115"/>
  <c r="K114"/>
  <c r="H114"/>
  <c r="E114"/>
  <c r="K113"/>
  <c r="H113"/>
  <c r="E113"/>
  <c r="K112"/>
  <c r="H112"/>
  <c r="E112"/>
  <c r="K111"/>
  <c r="H111"/>
  <c r="E111"/>
  <c r="K110"/>
  <c r="H110"/>
  <c r="E110"/>
  <c r="K109"/>
  <c r="H109"/>
  <c r="E109"/>
  <c r="K108"/>
  <c r="H108"/>
  <c r="E108"/>
  <c r="K107"/>
  <c r="H107"/>
  <c r="E107"/>
  <c r="K106"/>
  <c r="H106"/>
  <c r="E106"/>
  <c r="K105"/>
  <c r="H105"/>
  <c r="E105"/>
  <c r="K104"/>
  <c r="H104"/>
  <c r="E104"/>
  <c r="K103"/>
  <c r="H103"/>
  <c r="E103"/>
  <c r="K102"/>
  <c r="H102"/>
  <c r="E102"/>
  <c r="K101"/>
  <c r="H101"/>
  <c r="E101"/>
  <c r="K100"/>
  <c r="H100"/>
  <c r="E100"/>
  <c r="K99"/>
  <c r="H99"/>
  <c r="E99"/>
  <c r="K98"/>
  <c r="H98"/>
  <c r="E98"/>
  <c r="K97"/>
  <c r="H97"/>
  <c r="E97"/>
  <c r="K96"/>
  <c r="I96"/>
  <c r="H96"/>
  <c r="F96"/>
  <c r="E96"/>
  <c r="M96" s="1"/>
  <c r="C96"/>
  <c r="L96" s="1"/>
  <c r="K95"/>
  <c r="H95"/>
  <c r="E95"/>
  <c r="K94"/>
  <c r="H94"/>
  <c r="E94"/>
  <c r="K93"/>
  <c r="H93"/>
  <c r="E93"/>
  <c r="K92"/>
  <c r="H92"/>
  <c r="E92"/>
  <c r="K91"/>
  <c r="H91"/>
  <c r="E91"/>
  <c r="K90"/>
  <c r="H90"/>
  <c r="E90"/>
  <c r="K89"/>
  <c r="H89"/>
  <c r="E89"/>
  <c r="K88"/>
  <c r="H88"/>
  <c r="E88"/>
  <c r="K87"/>
  <c r="H87"/>
  <c r="E87"/>
  <c r="K86"/>
  <c r="H86"/>
  <c r="E86"/>
  <c r="K85"/>
  <c r="H85"/>
  <c r="E85"/>
  <c r="K84"/>
  <c r="H84"/>
  <c r="E84"/>
  <c r="K83"/>
  <c r="H83"/>
  <c r="E83"/>
  <c r="K82"/>
  <c r="H82"/>
  <c r="E82"/>
  <c r="K81"/>
  <c r="H81"/>
  <c r="E81"/>
  <c r="K80"/>
  <c r="H80"/>
  <c r="E80"/>
  <c r="K79"/>
  <c r="H79"/>
  <c r="E79"/>
  <c r="K78"/>
  <c r="H78"/>
  <c r="E78"/>
  <c r="K77"/>
  <c r="H77"/>
  <c r="E77"/>
  <c r="K76"/>
  <c r="H76"/>
  <c r="E76"/>
  <c r="K75"/>
  <c r="H75"/>
  <c r="E75"/>
  <c r="K74"/>
  <c r="I74"/>
  <c r="H74"/>
  <c r="F74"/>
  <c r="E74"/>
  <c r="M74" s="1"/>
  <c r="C74"/>
  <c r="L74" s="1"/>
  <c r="K73"/>
  <c r="H73"/>
  <c r="E73"/>
  <c r="K72"/>
  <c r="H72"/>
  <c r="E72"/>
  <c r="K71"/>
  <c r="H71"/>
  <c r="E71"/>
  <c r="K70"/>
  <c r="H70"/>
  <c r="E70"/>
  <c r="K69"/>
  <c r="H69"/>
  <c r="E69"/>
  <c r="K68"/>
  <c r="H68"/>
  <c r="E68"/>
  <c r="K67"/>
  <c r="H67"/>
  <c r="E67"/>
  <c r="K66"/>
  <c r="H66"/>
  <c r="E66"/>
  <c r="K65"/>
  <c r="H65"/>
  <c r="E65"/>
  <c r="K64"/>
  <c r="H64"/>
  <c r="E64"/>
  <c r="K63"/>
  <c r="H63"/>
  <c r="E63"/>
  <c r="K62"/>
  <c r="H62"/>
  <c r="E62"/>
  <c r="K61"/>
  <c r="H61"/>
  <c r="E61"/>
  <c r="K60"/>
  <c r="H60"/>
  <c r="E60"/>
  <c r="K59"/>
  <c r="H59"/>
  <c r="E59"/>
  <c r="K58"/>
  <c r="H58"/>
  <c r="E58"/>
  <c r="K57"/>
  <c r="H57"/>
  <c r="E57"/>
  <c r="K56"/>
  <c r="H56"/>
  <c r="E56"/>
  <c r="K55"/>
  <c r="H55"/>
  <c r="E55"/>
  <c r="K54"/>
  <c r="H54"/>
  <c r="E54"/>
  <c r="K53"/>
  <c r="I53"/>
  <c r="H53"/>
  <c r="F53"/>
  <c r="E53"/>
  <c r="M53" s="1"/>
  <c r="C53"/>
  <c r="L53" s="1"/>
  <c r="K52"/>
  <c r="H52"/>
  <c r="E52"/>
  <c r="K51"/>
  <c r="H51"/>
  <c r="E51"/>
  <c r="K50"/>
  <c r="H50"/>
  <c r="E50"/>
  <c r="K49"/>
  <c r="H49"/>
  <c r="E49"/>
  <c r="K48"/>
  <c r="H48"/>
  <c r="E48"/>
  <c r="K47"/>
  <c r="H47"/>
  <c r="E47"/>
  <c r="K46"/>
  <c r="H46"/>
  <c r="E46"/>
  <c r="K45"/>
  <c r="H45"/>
  <c r="E45"/>
  <c r="K44"/>
  <c r="H44"/>
  <c r="E44"/>
  <c r="K43"/>
  <c r="H43"/>
  <c r="E43"/>
  <c r="K42"/>
  <c r="H42"/>
  <c r="E42"/>
  <c r="K41"/>
  <c r="H41"/>
  <c r="E41"/>
  <c r="K40"/>
  <c r="H40"/>
  <c r="E40"/>
  <c r="K39"/>
  <c r="H39"/>
  <c r="E39"/>
  <c r="K38"/>
  <c r="H38"/>
  <c r="E38"/>
  <c r="K37"/>
  <c r="H37"/>
  <c r="E37"/>
  <c r="K36"/>
  <c r="H36"/>
  <c r="E36"/>
  <c r="K35"/>
  <c r="H35"/>
  <c r="E35"/>
  <c r="K34"/>
  <c r="H34"/>
  <c r="E34"/>
  <c r="K33"/>
  <c r="H33"/>
  <c r="E33"/>
  <c r="K32"/>
  <c r="I32"/>
  <c r="H32"/>
  <c r="F32"/>
  <c r="E32"/>
  <c r="M32" s="1"/>
  <c r="C32"/>
  <c r="L32" s="1"/>
  <c r="K31"/>
  <c r="H31"/>
  <c r="E31"/>
  <c r="K30"/>
  <c r="H30"/>
  <c r="E30"/>
  <c r="K29"/>
  <c r="H29"/>
  <c r="E29"/>
  <c r="K28"/>
  <c r="H28"/>
  <c r="E28"/>
  <c r="K27"/>
  <c r="H27"/>
  <c r="E27"/>
  <c r="K26"/>
  <c r="M26" s="1"/>
  <c r="H26"/>
  <c r="E26"/>
  <c r="K25"/>
  <c r="H25"/>
  <c r="E25"/>
  <c r="K24"/>
  <c r="H24"/>
  <c r="E24"/>
  <c r="K23"/>
  <c r="H23"/>
  <c r="M23" s="1"/>
  <c r="E23"/>
  <c r="K22"/>
  <c r="H22"/>
  <c r="E22"/>
  <c r="K21"/>
  <c r="H21"/>
  <c r="E21"/>
  <c r="K20"/>
  <c r="H20"/>
  <c r="E20"/>
  <c r="K19"/>
  <c r="H19"/>
  <c r="E19"/>
  <c r="K18"/>
  <c r="H18"/>
  <c r="E18"/>
  <c r="K17"/>
  <c r="H17"/>
  <c r="E17"/>
  <c r="K16"/>
  <c r="H16"/>
  <c r="E16"/>
  <c r="K15"/>
  <c r="H15"/>
  <c r="E15"/>
  <c r="M15" s="1"/>
  <c r="K14"/>
  <c r="H14"/>
  <c r="E14"/>
  <c r="M14" s="1"/>
  <c r="K13"/>
  <c r="H13"/>
  <c r="E13"/>
  <c r="K12"/>
  <c r="K182" s="1"/>
  <c r="D11" i="1" s="1"/>
  <c r="I12" i="4"/>
  <c r="I182" s="1"/>
  <c r="H12"/>
  <c r="H182" s="1"/>
  <c r="C11" i="1" s="1"/>
  <c r="F12" i="4"/>
  <c r="F182" s="1"/>
  <c r="C12"/>
  <c r="C182" s="1"/>
  <c r="L11"/>
  <c r="K11"/>
  <c r="H11"/>
  <c r="E11"/>
  <c r="M11" s="1"/>
  <c r="L10"/>
  <c r="K10"/>
  <c r="H10"/>
  <c r="E10"/>
  <c r="M10" s="1"/>
  <c r="L9"/>
  <c r="K9"/>
  <c r="H9"/>
  <c r="E9"/>
  <c r="M9" s="1"/>
  <c r="K8"/>
  <c r="I8"/>
  <c r="H8"/>
  <c r="F8"/>
  <c r="E8"/>
  <c r="M8" s="1"/>
  <c r="C8"/>
  <c r="L8" s="1"/>
  <c r="E12" l="1"/>
  <c r="E182" s="1"/>
  <c r="B11" i="1" s="1"/>
  <c r="M182" i="4"/>
  <c r="M12"/>
  <c r="L12"/>
  <c r="F1" i="8" l="1"/>
  <c r="F1" i="7"/>
  <c r="H1" i="6"/>
  <c r="I1" i="5"/>
  <c r="D1" i="10"/>
  <c r="E1" i="11"/>
  <c r="F1" i="13"/>
  <c r="H1" i="12"/>
  <c r="G25" i="13"/>
  <c r="F25"/>
  <c r="F47" i="9"/>
  <c r="F48"/>
  <c r="F49"/>
  <c r="M14" i="13"/>
  <c r="M15"/>
  <c r="G38" i="3" s="1"/>
  <c r="M13" i="13"/>
  <c r="E38" i="3" s="1"/>
  <c r="L14" i="13"/>
  <c r="F37" i="3" s="1"/>
  <c r="L15" i="13"/>
  <c r="G37" i="3" s="1"/>
  <c r="L13" i="13"/>
  <c r="E37" i="3" s="1"/>
  <c r="K14" i="13"/>
  <c r="F36" i="3" s="1"/>
  <c r="K15" i="13"/>
  <c r="G36" i="3" s="1"/>
  <c r="K13" i="13"/>
  <c r="E36" i="3" s="1"/>
  <c r="F46" i="9"/>
  <c r="H9" i="13"/>
  <c r="H10"/>
  <c r="H11"/>
  <c r="H12"/>
  <c r="H13"/>
  <c r="H14"/>
  <c r="H15"/>
  <c r="H16"/>
  <c r="H17"/>
  <c r="H18"/>
  <c r="D164" i="8"/>
  <c r="D165"/>
  <c r="D166"/>
  <c r="D167"/>
  <c r="D168"/>
  <c r="D169"/>
  <c r="D170"/>
  <c r="D171"/>
  <c r="D172"/>
  <c r="D100"/>
  <c r="D101"/>
  <c r="D102"/>
  <c r="D103"/>
  <c r="D104"/>
  <c r="D105"/>
  <c r="D106"/>
  <c r="D107"/>
  <c r="D108"/>
  <c r="D109"/>
  <c r="D110"/>
  <c r="D16"/>
  <c r="D17"/>
  <c r="D18"/>
  <c r="D19"/>
  <c r="D20"/>
  <c r="D21"/>
  <c r="D22"/>
  <c r="D23"/>
  <c r="D24"/>
  <c r="D25"/>
  <c r="D26"/>
  <c r="D99" i="7"/>
  <c r="D100"/>
  <c r="D137"/>
  <c r="D138"/>
  <c r="D139"/>
  <c r="D140"/>
  <c r="D49"/>
  <c r="D78"/>
  <c r="D79"/>
  <c r="D80"/>
  <c r="D81"/>
  <c r="D82"/>
  <c r="D83"/>
  <c r="D84"/>
  <c r="D85"/>
  <c r="D86"/>
  <c r="D87"/>
  <c r="D88"/>
  <c r="D9"/>
  <c r="D10"/>
  <c r="D11"/>
  <c r="D12"/>
  <c r="D13"/>
  <c r="D31"/>
  <c r="D32"/>
  <c r="D33"/>
  <c r="D34"/>
  <c r="D35"/>
  <c r="G54" i="6"/>
  <c r="G55"/>
  <c r="G56"/>
  <c r="G57"/>
  <c r="G58"/>
  <c r="G59"/>
  <c r="G60"/>
  <c r="G61"/>
  <c r="G62"/>
  <c r="G63"/>
  <c r="G64"/>
  <c r="G65"/>
  <c r="G66"/>
  <c r="G67"/>
  <c r="G68"/>
  <c r="G69"/>
  <c r="G70"/>
  <c r="G71"/>
  <c r="G78"/>
  <c r="G79"/>
  <c r="G80"/>
  <c r="G81"/>
  <c r="G82"/>
  <c r="G83"/>
  <c r="G84"/>
  <c r="G85"/>
  <c r="G86"/>
  <c r="G87"/>
  <c r="G88"/>
  <c r="G89"/>
  <c r="G90"/>
  <c r="G101"/>
  <c r="G102"/>
  <c r="G103"/>
  <c r="G104"/>
  <c r="G105"/>
  <c r="G106"/>
  <c r="G107"/>
  <c r="G108"/>
  <c r="G109"/>
  <c r="G110"/>
  <c r="G111"/>
  <c r="G112"/>
  <c r="G113"/>
  <c r="G114"/>
  <c r="G115"/>
  <c r="G116"/>
  <c r="G125"/>
  <c r="G126"/>
  <c r="G127"/>
  <c r="G128"/>
  <c r="G129"/>
  <c r="G130"/>
  <c r="G131"/>
  <c r="G132"/>
  <c r="G133"/>
  <c r="G134"/>
  <c r="G135"/>
  <c r="G136"/>
  <c r="G137"/>
  <c r="G138"/>
  <c r="G139"/>
  <c r="G31"/>
  <c r="G32"/>
  <c r="G33"/>
  <c r="G34"/>
  <c r="G35"/>
  <c r="G36"/>
  <c r="G37"/>
  <c r="G38"/>
  <c r="G39"/>
  <c r="G40"/>
  <c r="G41"/>
  <c r="G42"/>
  <c r="G43"/>
  <c r="G10"/>
  <c r="G11"/>
  <c r="G12"/>
  <c r="G13"/>
  <c r="G14"/>
  <c r="G15"/>
  <c r="G16"/>
  <c r="G17"/>
  <c r="G18"/>
  <c r="G19"/>
  <c r="G20"/>
  <c r="G21"/>
  <c r="G22"/>
  <c r="D190" i="8"/>
  <c r="D191"/>
  <c r="D192"/>
  <c r="D193"/>
  <c r="D194"/>
  <c r="D195"/>
  <c r="D196"/>
  <c r="D197"/>
  <c r="D198"/>
  <c r="D199"/>
  <c r="D200"/>
  <c r="D201"/>
  <c r="D202"/>
  <c r="D203"/>
  <c r="D157"/>
  <c r="D158"/>
  <c r="D159"/>
  <c r="D160"/>
  <c r="D161"/>
  <c r="D162"/>
  <c r="D163"/>
  <c r="D173"/>
  <c r="D174"/>
  <c r="D175"/>
  <c r="D176"/>
  <c r="D177"/>
  <c r="D178"/>
  <c r="D179"/>
  <c r="D180"/>
  <c r="D181"/>
  <c r="D182"/>
  <c r="D183"/>
  <c r="D184"/>
  <c r="D185"/>
  <c r="D186"/>
  <c r="D187"/>
  <c r="D188"/>
  <c r="D189"/>
  <c r="D204"/>
  <c r="D205"/>
  <c r="D206"/>
  <c r="D207"/>
  <c r="D208"/>
  <c r="D209"/>
  <c r="D210"/>
  <c r="D211"/>
  <c r="D212"/>
  <c r="D213"/>
  <c r="D214"/>
  <c r="D215"/>
  <c r="D156"/>
  <c r="D129"/>
  <c r="D130"/>
  <c r="D131"/>
  <c r="D132"/>
  <c r="D133"/>
  <c r="D134"/>
  <c r="D135"/>
  <c r="D136"/>
  <c r="D137"/>
  <c r="D138"/>
  <c r="D84"/>
  <c r="D85"/>
  <c r="D86"/>
  <c r="D87"/>
  <c r="D88"/>
  <c r="D89"/>
  <c r="D90"/>
  <c r="D91"/>
  <c r="D92"/>
  <c r="D93"/>
  <c r="D94"/>
  <c r="D95"/>
  <c r="D96"/>
  <c r="D97"/>
  <c r="D98"/>
  <c r="D99"/>
  <c r="D111"/>
  <c r="D112"/>
  <c r="D113"/>
  <c r="D114"/>
  <c r="D115"/>
  <c r="D116"/>
  <c r="D117"/>
  <c r="D118"/>
  <c r="D119"/>
  <c r="D120"/>
  <c r="D121"/>
  <c r="D122"/>
  <c r="D123"/>
  <c r="D124"/>
  <c r="D125"/>
  <c r="D126"/>
  <c r="D127"/>
  <c r="D128"/>
  <c r="D139"/>
  <c r="D140"/>
  <c r="D141"/>
  <c r="D142"/>
  <c r="D143"/>
  <c r="D144"/>
  <c r="D145"/>
  <c r="D146"/>
  <c r="D147"/>
  <c r="D148"/>
  <c r="D149"/>
  <c r="D10"/>
  <c r="D11"/>
  <c r="D12"/>
  <c r="D13"/>
  <c r="D14"/>
  <c r="D15"/>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F45" i="9"/>
  <c r="F50"/>
  <c r="F28"/>
  <c r="F29"/>
  <c r="F30"/>
  <c r="F31"/>
  <c r="F32"/>
  <c r="F33"/>
  <c r="F26"/>
  <c r="F27"/>
  <c r="F34"/>
  <c r="F35"/>
  <c r="F9"/>
  <c r="F10"/>
  <c r="F11"/>
  <c r="F12"/>
  <c r="F13"/>
  <c r="F14"/>
  <c r="G14" s="1"/>
  <c r="D6" i="7"/>
  <c r="G6" i="6"/>
  <c r="G44"/>
  <c r="G91"/>
  <c r="G92"/>
  <c r="G140"/>
  <c r="G141"/>
  <c r="G117"/>
  <c r="G118"/>
  <c r="G119"/>
  <c r="G120"/>
  <c r="G121"/>
  <c r="H53" i="2"/>
  <c r="G53"/>
  <c r="F53"/>
  <c r="E53"/>
  <c r="H45"/>
  <c r="G45"/>
  <c r="F45"/>
  <c r="E45"/>
  <c r="D44"/>
  <c r="D43"/>
  <c r="D45" s="1"/>
  <c r="G40"/>
  <c r="F40"/>
  <c r="E40"/>
  <c r="H39"/>
  <c r="H38"/>
  <c r="H37"/>
  <c r="H40" s="1"/>
  <c r="H36"/>
  <c r="H28"/>
  <c r="H25"/>
  <c r="G24"/>
  <c r="G26" s="1"/>
  <c r="F24"/>
  <c r="F26" s="1"/>
  <c r="E24"/>
  <c r="E26" s="1"/>
  <c r="D24"/>
  <c r="D26" s="1"/>
  <c r="H23"/>
  <c r="H22"/>
  <c r="H21"/>
  <c r="H20"/>
  <c r="H19"/>
  <c r="H18"/>
  <c r="H17"/>
  <c r="H16"/>
  <c r="G12"/>
  <c r="F12"/>
  <c r="E12"/>
  <c r="D12"/>
  <c r="H11"/>
  <c r="H10"/>
  <c r="H9"/>
  <c r="H8"/>
  <c r="H12" s="1"/>
  <c r="G10" i="5"/>
  <c r="G9" i="12"/>
  <c r="B30" i="11"/>
  <c r="B22" i="1" s="1"/>
  <c r="D23" i="3" s="1"/>
  <c r="F8" i="9"/>
  <c r="G8" s="1"/>
  <c r="D40" i="7"/>
  <c r="B16" i="10"/>
  <c r="B21" i="1" s="1"/>
  <c r="D22" i="3" s="1"/>
  <c r="D12" i="1"/>
  <c r="F17" i="3" s="1"/>
  <c r="E21" i="9"/>
  <c r="D17" i="1" s="1"/>
  <c r="E40" i="9"/>
  <c r="D19" i="1" s="1"/>
  <c r="E52" i="9"/>
  <c r="D18" i="1" s="1"/>
  <c r="B80" i="11"/>
  <c r="D22" i="1" s="1"/>
  <c r="F23" i="3" s="1"/>
  <c r="D23" i="1"/>
  <c r="F25" i="3" s="1"/>
  <c r="G100" i="6"/>
  <c r="G124"/>
  <c r="G142"/>
  <c r="G143"/>
  <c r="G144"/>
  <c r="D98" i="7"/>
  <c r="D141"/>
  <c r="D142"/>
  <c r="D143"/>
  <c r="D144"/>
  <c r="D145"/>
  <c r="D146"/>
  <c r="D147"/>
  <c r="D148"/>
  <c r="D149"/>
  <c r="D150"/>
  <c r="G9" i="3"/>
  <c r="C12" i="1"/>
  <c r="E17" i="3" s="1"/>
  <c r="D21" i="9"/>
  <c r="C17" i="1" s="1"/>
  <c r="D40" i="9"/>
  <c r="C19" i="1" s="1"/>
  <c r="D52" i="9"/>
  <c r="C18" i="1" s="1"/>
  <c r="B59" i="11"/>
  <c r="C22" i="1" s="1"/>
  <c r="E23" i="3" s="1"/>
  <c r="G53" i="6"/>
  <c r="G72"/>
  <c r="G73"/>
  <c r="G74"/>
  <c r="G77"/>
  <c r="G93"/>
  <c r="G94"/>
  <c r="D47" i="7"/>
  <c r="D48"/>
  <c r="D89"/>
  <c r="D90"/>
  <c r="D91"/>
  <c r="D92"/>
  <c r="D93"/>
  <c r="D94"/>
  <c r="C23" i="1"/>
  <c r="E25" i="3" s="1"/>
  <c r="E25" i="13"/>
  <c r="G8" i="3" s="1"/>
  <c r="D44" s="1"/>
  <c r="B23" i="1"/>
  <c r="D25" i="3" s="1"/>
  <c r="C21" i="9"/>
  <c r="B17" i="1" s="1"/>
  <c r="C40" i="9"/>
  <c r="B19" i="1" s="1"/>
  <c r="C52" i="9"/>
  <c r="B18" i="1" s="1"/>
  <c r="B12"/>
  <c r="D17" i="3" s="1"/>
  <c r="G9" i="6"/>
  <c r="G23"/>
  <c r="G24"/>
  <c r="G25"/>
  <c r="G26"/>
  <c r="G27"/>
  <c r="G30"/>
  <c r="G45"/>
  <c r="G46"/>
  <c r="G47"/>
  <c r="D8" i="7"/>
  <c r="D36"/>
  <c r="D37"/>
  <c r="D38"/>
  <c r="D39"/>
  <c r="D41"/>
  <c r="D42"/>
  <c r="D43"/>
  <c r="D9" i="8"/>
  <c r="H8" i="13"/>
  <c r="H19"/>
  <c r="H20"/>
  <c r="H21"/>
  <c r="B24" i="10"/>
  <c r="C21" i="1" s="1"/>
  <c r="E22" i="3" s="1"/>
  <c r="B32" i="10"/>
  <c r="D21" i="1" s="1"/>
  <c r="F22" i="3" s="1"/>
  <c r="F25" i="9"/>
  <c r="F36"/>
  <c r="F37"/>
  <c r="F38"/>
  <c r="F39"/>
  <c r="F15"/>
  <c r="G15" s="1"/>
  <c r="F16"/>
  <c r="G16" s="1"/>
  <c r="F17"/>
  <c r="G17" s="1"/>
  <c r="F18"/>
  <c r="G18" s="1"/>
  <c r="F19"/>
  <c r="G19" s="1"/>
  <c r="F20"/>
  <c r="G20" s="1"/>
  <c r="F7"/>
  <c r="G7" s="1"/>
  <c r="G10" i="3"/>
  <c r="H53"/>
  <c r="H45"/>
  <c r="G45"/>
  <c r="F45"/>
  <c r="E45"/>
  <c r="H39"/>
  <c r="H28"/>
  <c r="E12"/>
  <c r="D12"/>
  <c r="H7" i="13"/>
  <c r="H22"/>
  <c r="H23"/>
  <c r="H24"/>
  <c r="D155" i="8"/>
  <c r="D216"/>
  <c r="D217"/>
  <c r="D218"/>
  <c r="D219"/>
  <c r="D220"/>
  <c r="D221"/>
  <c r="D83"/>
  <c r="D150"/>
  <c r="D151"/>
  <c r="D75"/>
  <c r="D76"/>
  <c r="D77"/>
  <c r="D78"/>
  <c r="D79"/>
  <c r="D8"/>
  <c r="D54" i="9"/>
  <c r="F52"/>
  <c r="F51"/>
  <c r="F44"/>
  <c r="F43"/>
  <c r="H6" i="13"/>
  <c r="F24" i="9"/>
  <c r="G40" i="3" l="1"/>
  <c r="H37"/>
  <c r="H36"/>
  <c r="H38"/>
  <c r="E40"/>
  <c r="H17"/>
  <c r="D20" i="1"/>
  <c r="F21" i="3" s="1"/>
  <c r="H25" i="13"/>
  <c r="D95" i="7"/>
  <c r="C14" i="1" s="1"/>
  <c r="E19" i="3" s="1"/>
  <c r="D80" i="8"/>
  <c r="B15" i="1" s="1"/>
  <c r="D20" i="3" s="1"/>
  <c r="D222" i="8"/>
  <c r="D15" i="1" s="1"/>
  <c r="F20" i="3" s="1"/>
  <c r="D152" i="8"/>
  <c r="C15" i="1" s="1"/>
  <c r="E20" i="3" s="1"/>
  <c r="D151" i="7"/>
  <c r="D14" i="1" s="1"/>
  <c r="F19" i="3" s="1"/>
  <c r="G122" i="6"/>
  <c r="D44" i="7"/>
  <c r="D153" s="1"/>
  <c r="G48" i="6"/>
  <c r="G28"/>
  <c r="G95"/>
  <c r="G75"/>
  <c r="G145"/>
  <c r="D16" i="3"/>
  <c r="F16"/>
  <c r="E16"/>
  <c r="H24" i="2"/>
  <c r="H26" s="1"/>
  <c r="E22" i="1"/>
  <c r="E12"/>
  <c r="E17"/>
  <c r="E23"/>
  <c r="F55" i="3" s="1"/>
  <c r="G12"/>
  <c r="C54" i="9"/>
  <c r="E54"/>
  <c r="F21"/>
  <c r="F40"/>
  <c r="E19" i="1"/>
  <c r="B82" i="11"/>
  <c r="H23" i="3"/>
  <c r="H22"/>
  <c r="E21" i="1"/>
  <c r="E18"/>
  <c r="B20"/>
  <c r="D21" i="3" s="1"/>
  <c r="C20" i="1"/>
  <c r="E21" i="3" s="1"/>
  <c r="B34" i="10"/>
  <c r="H25" i="3"/>
  <c r="B14" i="1" l="1"/>
  <c r="D19" i="3" s="1"/>
  <c r="H40"/>
  <c r="F40"/>
  <c r="G146" i="6"/>
  <c r="D13" i="1" s="1"/>
  <c r="F18" i="3" s="1"/>
  <c r="D224" i="8"/>
  <c r="F54" i="9"/>
  <c r="G96" i="6"/>
  <c r="C13" i="1" s="1"/>
  <c r="E18" i="3" s="1"/>
  <c r="E24" s="1"/>
  <c r="E26" s="1"/>
  <c r="F9" s="1"/>
  <c r="G49" i="6"/>
  <c r="B13" i="1" s="1"/>
  <c r="H16" i="3"/>
  <c r="E11" i="1"/>
  <c r="H20" i="3"/>
  <c r="F24"/>
  <c r="F26" s="1"/>
  <c r="E15" i="1"/>
  <c r="H19" i="3"/>
  <c r="E14" i="1"/>
  <c r="E20"/>
  <c r="H9" i="3" l="1"/>
  <c r="F49"/>
  <c r="D24" i="1"/>
  <c r="F10" i="3"/>
  <c r="D18"/>
  <c r="H18" s="1"/>
  <c r="C24" i="1"/>
  <c r="E13"/>
  <c r="B24"/>
  <c r="G148" i="6"/>
  <c r="H21" i="3"/>
  <c r="H10" l="1"/>
  <c r="G49"/>
  <c r="F53"/>
  <c r="E24" i="1"/>
  <c r="F21" s="1"/>
  <c r="D24" i="3"/>
  <c r="D26" s="1"/>
  <c r="F8" s="1"/>
  <c r="E49" s="1"/>
  <c r="G53" l="1"/>
  <c r="F23" i="1"/>
  <c r="F11"/>
  <c r="F13"/>
  <c r="F12"/>
  <c r="F18"/>
  <c r="F17"/>
  <c r="F15"/>
  <c r="F22"/>
  <c r="F14"/>
  <c r="F19"/>
  <c r="F20"/>
  <c r="C55" i="3"/>
  <c r="D27" i="13"/>
  <c r="H27" s="1"/>
  <c r="H8" i="3"/>
  <c r="D43"/>
  <c r="D45" s="1"/>
  <c r="J45" s="1"/>
  <c r="F12"/>
  <c r="H24"/>
  <c r="H26" s="1"/>
  <c r="F24" i="1" l="1"/>
  <c r="H12" i="3"/>
  <c r="E53"/>
</calcChain>
</file>

<file path=xl/sharedStrings.xml><?xml version="1.0" encoding="utf-8"?>
<sst xmlns="http://schemas.openxmlformats.org/spreadsheetml/2006/main" count="496" uniqueCount="281">
  <si>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</si>
  <si>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</si>
  <si>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</si>
  <si>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</si>
  <si>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</si>
  <si>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</si>
  <si>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</si>
  <si>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</si>
  <si>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</si>
  <si>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</si>
  <si>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</si>
  <si>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</si>
  <si>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</si>
  <si>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</si>
  <si>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</si>
  <si>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</si>
  <si>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</si>
  <si>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</si>
  <si>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</si>
  <si>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</si>
  <si>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</si>
  <si>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</si>
  <si>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</si>
  <si>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</si>
  <si>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</si>
  <si>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</si>
  <si>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</si>
  <si>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</si>
  <si>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</si>
  <si>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</si>
  <si>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</si>
  <si>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</si>
  <si>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</si>
  <si>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</si>
  <si>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</si>
  <si>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</si>
  <si>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</si>
  <si>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</si>
  <si>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</si>
  <si>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</si>
  <si>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</si>
  <si>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</si>
  <si>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</si>
  <si>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</si>
  <si>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</si>
  <si>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</si>
  <si>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</si>
  <si>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</si>
  <si>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</si>
  <si>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</si>
  <si>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</si>
  <si>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</si>
  <si>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</si>
  <si>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</si>
  <si>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</si>
  <si>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</si>
  <si>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</si>
  <si>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</si>
  <si>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</si>
  <si>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</si>
  <si>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</si>
  <si>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</si>
  <si>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</si>
  <si>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</si>
  <si>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</si>
  <si>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</si>
  <si>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</si>
  <si>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</si>
  <si>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</si>
  <si>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</si>
  <si>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</si>
  <si>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</si>
  <si>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</si>
  <si>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</si>
  <si>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</si>
  <si>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</si>
  <si>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</si>
  <si>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</si>
  <si>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</si>
  <si>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</si>
  <si>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</si>
  <si>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</si>
  <si>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</si>
  <si>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</si>
  <si>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</si>
  <si>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</si>
  <si>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</si>
  <si>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</si>
  <si>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</si>
  <si>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</si>
  <si>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</si>
  <si>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</si>
  <si>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</si>
  <si>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</si>
  <si>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</si>
  <si>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</si>
  <si>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</si>
  <si>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</si>
  <si>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</si>
  <si>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</si>
  <si>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</si>
  <si>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</si>
  <si>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</si>
  <si>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</si>
  <si>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</si>
  <si>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</si>
  <si>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</si>
  <si>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</si>
  <si>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</si>
  <si>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</si>
  <si>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</si>
  <si>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</si>
  <si>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</si>
  <si>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</si>
  <si>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</si>
  <si>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</si>
  <si>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</si>
  <si>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</si>
  <si>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</si>
  <si>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</si>
  <si>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</si>
  <si>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</si>
  <si>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</si>
  <si>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</si>
  <si>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</si>
  <si>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</si>
  <si>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</si>
  <si>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</si>
  <si>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</si>
  <si>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</si>
  <si>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</si>
  <si>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</si>
  <si>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</si>
  <si>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FFRDC
Name/Organization</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</si>
  <si>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</si>
  <si>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</si>
  <si>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</si>
  <si>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</si>
  <si>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</si>
  <si>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</si>
  <si>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</si>
  <si>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</si>
  <si>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</si>
  <si>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</si>
  <si>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</si>
  <si>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</si>
  <si>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</si>
  <si>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</si>
  <si>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</si>
  <si>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</si>
  <si>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</si>
  <si>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</si>
  <si>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</si>
  <si>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</si>
  <si>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</si>
  <si>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</si>
  <si>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</si>
  <si>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</si>
  <si>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</si>
  <si>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</si>
  <si>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</si>
  <si>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</si>
  <si>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</si>
  <si>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</si>
  <si>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</si>
  <si>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</si>
  <si>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</si>
  <si>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</si>
  <si>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</si>
  <si>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</si>
  <si>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</si>
  <si>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</si>
  <si>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FFRDC</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</si>
  <si>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</si>
  <si>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</si>
  <si>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</si>
  <si>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</si>
  <si>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</si>
  <si>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</si>
  <si>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</si>
  <si>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</si>
  <si>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</si>
  <si>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</si>
  <si>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</si>
  <si>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</si>
  <si>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</si>
  <si>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</si>
  <si>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</si>
  <si>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</si>
  <si>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</si>
  <si>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</si>
  <si>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</si>
  <si>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</si>
  <si>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</si>
  <si>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</si>
  <si>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</si>
  <si>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</si>
  <si>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</si>
  <si>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</si>
  <si>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</si>
  <si>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</si>
  <si>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</si>
  <si>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</si>
  <si>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</si>
  <si>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</si>
  <si>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</si>
  <si>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</si>
  <si>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</si>
  <si>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</si>
  <si>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</si>
  <si>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</si>
  <si>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</si>
  <si>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</si>
  <si>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</si>
  <si>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</si>
  <si>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</si>
  <si>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</si>
  <si>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</si>
  <si>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</si>
  <si>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</si>
  <si>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</si>
  <si>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</si>
  <si>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</si>
  <si>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</si>
  <si>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</si>
  <si>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</si>
  <si>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</si>
  <si>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</si>
  <si>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</si>
  <si>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</si>
  <si>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</si>
  <si>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</si>
  <si>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</si>
  <si>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</si>
  <si>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</si>
  <si>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</si>
  <si>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</si>
  <si>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</si>
  <si>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</si>
  <si>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</si>
  <si>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</si>
  <si>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</si>
  <si>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</si>
  <si>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r>
      <t>PLEASE READ!!!</t>
    </r>
    <r>
      <rPr>
        <b/>
        <sz val="11"/>
        <rFont val="Arial"/>
        <family val="2"/>
      </rPr>
      <t xml:space="preserve">
"Equipment" is generally defined as an item with an acquisition cost greater than $5,000 and a useful life expectancy of more than one year.  Further definitions can be found at 10 C.F.R. 600.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over $50,000 in price, also include a copy of the associated vendor quote or catalog price list.
</t>
    </r>
  </si>
  <si>
    <t>ARPA-E</t>
  </si>
  <si>
    <t>Applicant</t>
  </si>
  <si>
    <t>State</t>
  </si>
  <si>
    <t>Other Sources</t>
  </si>
  <si>
    <r>
      <t xml:space="preserve">Type of Donor </t>
    </r>
    <r>
      <rPr>
        <b/>
        <sz val="11"/>
        <color rgb="FFFF0000"/>
        <rFont val="Arial"/>
        <family val="2"/>
      </rPr>
      <t>(MUST SELECT)</t>
    </r>
  </si>
  <si>
    <t>Original Date of Submission:</t>
  </si>
  <si>
    <t>XX/XX/XX   V 1.0</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</si>
  <si>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</si>
  <si>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</si>
  <si>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</si>
  <si>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</si>
  <si>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</si>
  <si>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</si>
  <si>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</si>
  <si>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</si>
  <si>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</si>
  <si>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</si>
  <si>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</si>
  <si>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</si>
  <si>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</si>
  <si>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</si>
  <si>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</si>
  <si>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</si>
  <si>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</si>
  <si>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</si>
  <si>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</si>
  <si>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</si>
  <si>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</si>
  <si>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</si>
  <si>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</si>
  <si>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10 C.F.R. 600.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</si>
  <si>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t>Overall description of construction activities:</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</si>
  <si>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$15,000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$15,000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</si>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</sst>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s>
  <fonts count="77">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s>
  <borders count="11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45">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0" fontId="45" fillId="11" borderId="27" xfId="0" applyFont="1" applyFill="1" applyBorder="1" applyAlignment="1" applyProtection="1">
      <alignment horizontal="left" vertical="top" wrapText="1"/>
    </xf>
    <xf numFmtId="0" fontId="46" fillId="11" borderId="50"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1" fontId="46" fillId="11" borderId="26" xfId="0" applyNumberFormat="1" applyFont="1" applyFill="1" applyBorder="1" applyAlignment="1" applyProtection="1">
      <alignment horizontal="lef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26"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3" fillId="0" borderId="60" xfId="0" applyNumberFormat="1" applyFont="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4" fillId="0" borderId="0" xfId="0" applyFont="1" applyBorder="1" applyAlignment="1" applyProtection="1">
      <alignment vertical="top"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0" fontId="3" fillId="0" borderId="0" xfId="0" applyNumberFormat="1" applyFont="1" applyAlignment="1" applyProtection="1">
      <alignment horizontal="lef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49" fontId="5" fillId="5" borderId="36" xfId="0" applyNumberFormat="1" applyFont="1" applyFill="1" applyBorder="1" applyAlignment="1" applyProtection="1">
      <alignment horizontal="left" vertical="top" wrapText="1"/>
      <protection locked="0"/>
    </xf>
    <xf numFmtId="49" fontId="5" fillId="5" borderId="37" xfId="0" applyNumberFormat="1" applyFont="1" applyFill="1" applyBorder="1" applyAlignment="1" applyProtection="1">
      <alignment horizontal="left" vertical="top" wrapText="1"/>
      <protection locked="0"/>
    </xf>
    <xf numFmtId="49" fontId="5" fillId="3" borderId="111" xfId="0" applyNumberFormat="1" applyFont="1" applyFill="1" applyBorder="1" applyAlignment="1" applyProtection="1">
      <alignment horizontal="left" vertical="top" wrapText="1"/>
      <protection locked="0"/>
    </xf>
    <xf numFmtId="49" fontId="5" fillId="3" borderId="36" xfId="0" applyNumberFormat="1" applyFont="1" applyFill="1" applyBorder="1" applyAlignment="1" applyProtection="1">
      <alignment horizontal="left" vertical="top" wrapText="1"/>
      <protection locked="0"/>
    </xf>
    <xf numFmtId="49" fontId="5" fillId="3" borderId="37" xfId="0" applyNumberFormat="1" applyFont="1" applyFill="1" applyBorder="1" applyAlignment="1" applyProtection="1">
      <alignment horizontal="left" vertical="top" wrapText="1"/>
      <protection locked="0"/>
    </xf>
    <xf numFmtId="49" fontId="5" fillId="2" borderId="111" xfId="0" applyNumberFormat="1" applyFont="1" applyFill="1" applyBorder="1" applyAlignment="1" applyProtection="1">
      <alignment horizontal="left" vertical="top" wrapText="1"/>
      <protection locked="0"/>
    </xf>
    <xf numFmtId="49" fontId="5" fillId="2" borderId="36" xfId="0" applyNumberFormat="1" applyFont="1" applyFill="1" applyBorder="1" applyAlignment="1" applyProtection="1">
      <alignment horizontal="left" vertical="top" wrapText="1"/>
      <protection locked="0"/>
    </xf>
    <xf numFmtId="49" fontId="5" fillId="2" borderId="37" xfId="0" applyNumberFormat="1" applyFont="1" applyFill="1" applyBorder="1" applyAlignment="1" applyProtection="1">
      <alignment horizontal="left" vertical="top" wrapText="1"/>
      <protection locked="0"/>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49" fontId="11" fillId="0" borderId="0" xfId="0" applyNumberFormat="1" applyFont="1" applyAlignment="1">
      <alignment horizontal="center" vertical="center" wrapText="1"/>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0" fontId="25" fillId="0" borderId="0" xfId="0" applyFont="1" applyAlignment="1">
      <alignment vertical="center"/>
    </xf>
    <xf numFmtId="0" fontId="0" fillId="0" borderId="0" xfId="0" applyAlignment="1">
      <alignment vertical="center"/>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36" xfId="0" applyFont="1" applyBorder="1" applyAlignment="1">
      <alignment horizontal="center"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25" fillId="0" borderId="44" xfId="0" applyFont="1" applyBorder="1" applyAlignment="1">
      <alignment horizontal="center" vertical="center"/>
    </xf>
    <xf numFmtId="0" fontId="0" fillId="0" borderId="44" xfId="0"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0" fillId="0" borderId="0" xfId="0" applyAlignment="1">
      <alignment horizontal="right" vertical="center"/>
    </xf>
    <xf numFmtId="0" fontId="28" fillId="0" borderId="44" xfId="0" applyFont="1" applyBorder="1" applyAlignment="1">
      <alignment vertical="center"/>
    </xf>
    <xf numFmtId="0" fontId="25" fillId="6" borderId="44" xfId="0" applyFont="1" applyFill="1" applyBorder="1" applyAlignment="1">
      <alignment vertical="center"/>
    </xf>
    <xf numFmtId="0" fontId="25" fillId="6" borderId="46" xfId="0" applyFont="1" applyFill="1" applyBorder="1" applyAlignment="1">
      <alignment vertical="center"/>
    </xf>
    <xf numFmtId="0" fontId="24" fillId="0" borderId="45" xfId="0" applyFont="1" applyBorder="1" applyAlignment="1" applyProtection="1">
      <alignment horizontal="center" vertical="center"/>
      <protection locked="0"/>
    </xf>
    <xf numFmtId="0" fontId="25" fillId="0" borderId="44" xfId="0" applyFont="1" applyBorder="1" applyAlignment="1">
      <alignment vertical="center"/>
    </xf>
    <xf numFmtId="0" fontId="28" fillId="0" borderId="46" xfId="0" applyFont="1" applyBorder="1" applyAlignment="1">
      <alignment horizontal="center"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37" xfId="0" applyFont="1" applyBorder="1" applyAlignment="1">
      <alignment horizontal="center"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0" xfId="0" applyFont="1" applyBorder="1" applyAlignment="1">
      <alignment vertical="center"/>
    </xf>
    <xf numFmtId="0" fontId="28" fillId="0" borderId="45" xfId="0" applyFont="1" applyBorder="1" applyAlignment="1">
      <alignment vertical="center"/>
    </xf>
    <xf numFmtId="0" fontId="25" fillId="0" borderId="45" xfId="0" applyFont="1" applyBorder="1" applyAlignment="1">
      <alignment vertical="center"/>
    </xf>
    <xf numFmtId="0" fontId="0" fillId="0" borderId="44" xfId="0"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31" fillId="0" borderId="0" xfId="0" applyFont="1" applyAlignment="1">
      <alignment horizontal="center"/>
    </xf>
    <xf numFmtId="0" fontId="0" fillId="0" borderId="0" xfId="0" applyAlignment="1"/>
    <xf numFmtId="0" fontId="25" fillId="0" borderId="44" xfId="0" applyFont="1" applyBorder="1" applyAlignment="1" applyProtection="1">
      <alignment horizontal="left" vertical="center"/>
      <protection locked="0"/>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5" fillId="0" borderId="23" xfId="0" applyFont="1" applyBorder="1" applyAlignment="1" applyProtection="1">
      <alignment horizontal="left" vertical="center"/>
      <protection locked="0"/>
    </xf>
    <xf numFmtId="0" fontId="28" fillId="0" borderId="0" xfId="0" applyFont="1"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0" fillId="6" borderId="44" xfId="0" applyFill="1" applyBorder="1" applyAlignment="1">
      <alignment vertical="center"/>
    </xf>
    <xf numFmtId="0" fontId="25" fillId="0" borderId="35"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33" fillId="0" borderId="0" xfId="0" applyFont="1" applyAlignment="1">
      <alignment horizontal="center" vertical="center"/>
    </xf>
    <xf numFmtId="0" fontId="25" fillId="0" borderId="0" xfId="0" applyFont="1" applyAlignment="1">
      <alignment vertical="top"/>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28" fillId="0" borderId="64" xfId="0" applyFont="1" applyBorder="1" applyAlignment="1" applyProtection="1">
      <alignment vertical="center"/>
    </xf>
    <xf numFmtId="0" fontId="28" fillId="0" borderId="70" xfId="0" applyFont="1" applyBorder="1" applyAlignment="1" applyProtection="1">
      <alignment vertical="center"/>
    </xf>
    <xf numFmtId="0" fontId="25" fillId="6" borderId="70" xfId="0" applyFont="1" applyFill="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44" xfId="0" applyFont="1"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37" xfId="0" applyFont="1" applyBorder="1" applyAlignment="1" applyProtection="1">
      <alignment horizontal="center"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0" borderId="70" xfId="0"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4" xfId="0" applyFont="1" applyFill="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5" fillId="0" borderId="54" xfId="0" applyFont="1" applyBorder="1" applyAlignment="1" applyProtection="1">
      <alignment horizontal="center"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25" fillId="0" borderId="23"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30"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5" fillId="0" borderId="48" xfId="0" applyFont="1" applyBorder="1" applyAlignment="1" applyProtection="1">
      <alignment vertical="center"/>
    </xf>
    <xf numFmtId="0" fontId="25" fillId="0" borderId="45" xfId="0" applyFont="1" applyBorder="1" applyAlignment="1" applyProtection="1">
      <alignment vertical="center"/>
    </xf>
    <xf numFmtId="0" fontId="25" fillId="0" borderId="35" xfId="0" applyFont="1" applyBorder="1" applyAlignment="1" applyProtection="1">
      <alignment vertical="center"/>
    </xf>
    <xf numFmtId="0" fontId="28" fillId="0" borderId="44"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33" fillId="0" borderId="0" xfId="0" applyFont="1" applyAlignment="1" applyProtection="1">
      <alignment horizontal="center" vertical="center"/>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164" fontId="25" fillId="0" borderId="46" xfId="0" applyNumberFormat="1" applyFont="1" applyBorder="1" applyAlignment="1" applyProtection="1">
      <alignment horizontal="left" vertical="top"/>
    </xf>
    <xf numFmtId="164" fontId="25" fillId="0" borderId="72" xfId="0" applyNumberFormat="1" applyFont="1" applyBorder="1" applyAlignment="1" applyProtection="1">
      <alignment horizontal="left" vertical="top"/>
    </xf>
    <xf numFmtId="0" fontId="28" fillId="0" borderId="45" xfId="0" applyFont="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164" fontId="25" fillId="0" borderId="73" xfId="0" applyNumberFormat="1" applyFont="1" applyBorder="1" applyAlignment="1" applyProtection="1">
      <alignment horizontal="left" vertical="top"/>
    </xf>
    <xf numFmtId="0" fontId="25" fillId="0" borderId="0" xfId="0" applyFont="1" applyAlignment="1" applyProtection="1">
      <alignment vertical="top"/>
    </xf>
    <xf numFmtId="0" fontId="25" fillId="0" borderId="0" xfId="0" applyFont="1" applyAlignment="1" applyProtection="1">
      <alignment vertical="center"/>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0" fontId="18" fillId="7" borderId="65" xfId="0" applyFont="1" applyFill="1" applyBorder="1" applyAlignment="1" applyProtection="1">
      <alignment horizontal="left" vertical="top" wrapText="1" indent="1"/>
    </xf>
    <xf numFmtId="0" fontId="3" fillId="0" borderId="60" xfId="0" applyFont="1" applyBorder="1" applyAlignment="1" applyProtection="1">
      <alignment horizontal="left" indent="1"/>
    </xf>
    <xf numFmtId="0" fontId="3" fillId="0" borderId="61" xfId="0" applyFont="1" applyBorder="1" applyAlignment="1" applyProtection="1">
      <alignment horizontal="left" indent="1"/>
    </xf>
    <xf numFmtId="0" fontId="4" fillId="0" borderId="0" xfId="0" applyFont="1" applyBorder="1" applyAlignment="1" applyProtection="1">
      <alignment vertical="top" wrapText="1"/>
    </xf>
    <xf numFmtId="1" fontId="5" fillId="2" borderId="60" xfId="0" applyNumberFormat="1" applyFont="1" applyFill="1" applyBorder="1" applyAlignment="1" applyProtection="1">
      <alignment horizontal="center" vertical="top" wrapText="1"/>
    </xf>
    <xf numFmtId="1" fontId="5" fillId="3" borderId="60" xfId="0" applyNumberFormat="1" applyFont="1" applyFill="1" applyBorder="1" applyAlignment="1" applyProtection="1">
      <alignment horizontal="center" vertical="top" wrapText="1"/>
    </xf>
    <xf numFmtId="1" fontId="5" fillId="5" borderId="60" xfId="0" applyNumberFormat="1" applyFont="1" applyFill="1" applyBorder="1" applyAlignment="1" applyProtection="1">
      <alignment horizontal="center" vertical="top" wrapText="1"/>
      <protection locked="0"/>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1" fontId="3" fillId="0" borderId="65" xfId="0" applyNumberFormat="1" applyFont="1" applyBorder="1" applyAlignment="1" applyProtection="1">
      <alignment horizontal="center" vertical="top" wrapText="1"/>
      <protection locked="0"/>
    </xf>
    <xf numFmtId="1" fontId="3" fillId="0" borderId="60" xfId="0" applyNumberFormat="1" applyFont="1" applyBorder="1" applyAlignment="1" applyProtection="1">
      <alignment horizontal="center" vertical="top" wrapText="1"/>
      <protection locked="0"/>
    </xf>
    <xf numFmtId="1" fontId="3" fillId="0" borderId="33" xfId="0" applyNumberFormat="1" applyFont="1" applyBorder="1" applyAlignment="1" applyProtection="1">
      <alignment horizontal="center"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164" fontId="3" fillId="14" borderId="1" xfId="0" applyNumberFormat="1" applyFont="1" applyFill="1" applyBorder="1" applyAlignment="1" applyProtection="1">
      <alignment horizontal="right" vertical="top" wrapText="1"/>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dimension ref="A1:I83"/>
  <sheetViews>
    <sheetView showGridLines="0" tabSelected="1" zoomScale="90" zoomScaleNormal="90" workbookViewId="0">
      <selection activeCell="B3" sqref="B3:C3"/>
    </sheetView>
  </sheetViews>
  <sheetFormatPr defaultRowHeight="12.75"/>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c r="A1" s="724" t="s">
        <v>173</v>
      </c>
      <c r="B1" s="724"/>
      <c r="C1" s="724"/>
      <c r="D1" s="455"/>
      <c r="E1" s="724" t="s">
        <v>280</v>
      </c>
      <c r="F1" s="724"/>
      <c r="G1" s="597" t="s">
        <v>250</v>
      </c>
    </row>
    <row r="2" spans="1:9" s="9" customFormat="1" ht="18">
      <c r="A2" s="719" t="s">
        <v>145</v>
      </c>
      <c r="B2" s="719"/>
      <c r="C2" s="719"/>
      <c r="D2" s="719"/>
      <c r="E2" s="719"/>
      <c r="F2" s="719"/>
      <c r="G2" s="719"/>
    </row>
    <row r="3" spans="1:9" s="4" customFormat="1" ht="27" customHeight="1">
      <c r="A3" s="18" t="s">
        <v>174</v>
      </c>
      <c r="B3" s="720"/>
      <c r="C3" s="721"/>
      <c r="D3" s="722" t="s">
        <v>249</v>
      </c>
      <c r="E3" s="722"/>
      <c r="F3" s="722"/>
      <c r="G3" s="596"/>
    </row>
    <row r="4" spans="1:9" s="4" customFormat="1" ht="31.5" customHeight="1">
      <c r="A4" s="18" t="s">
        <v>152</v>
      </c>
      <c r="B4" s="720"/>
      <c r="C4" s="721"/>
      <c r="D4" s="722" t="s">
        <v>193</v>
      </c>
      <c r="E4" s="722"/>
      <c r="F4" s="722"/>
      <c r="G4" s="598" t="s">
        <v>194</v>
      </c>
    </row>
    <row r="5" spans="1:9" s="4" customFormat="1" ht="8.25" customHeight="1" thickBot="1">
      <c r="A5" s="7"/>
      <c r="B5" s="17"/>
      <c r="C5" s="17"/>
      <c r="D5" s="7"/>
      <c r="E5" s="7"/>
      <c r="F5" s="7"/>
      <c r="G5" s="16"/>
    </row>
    <row r="6" spans="1:9" s="179" customFormat="1" ht="33" customHeight="1" thickBot="1">
      <c r="A6" s="728" t="s">
        <v>279</v>
      </c>
      <c r="B6" s="729"/>
      <c r="C6" s="729"/>
      <c r="D6" s="729"/>
      <c r="E6" s="729"/>
      <c r="F6" s="729"/>
      <c r="G6" s="730"/>
    </row>
    <row r="7" spans="1:9" s="180" customFormat="1" ht="313.5" customHeight="1" thickBot="1">
      <c r="A7" s="731" t="s">
        <v>278</v>
      </c>
      <c r="B7" s="732"/>
      <c r="C7" s="732"/>
      <c r="D7" s="732"/>
      <c r="E7" s="732"/>
      <c r="F7" s="732"/>
      <c r="G7" s="733"/>
    </row>
    <row r="8" spans="1:9" s="100" customFormat="1" ht="8.25" customHeight="1">
      <c r="A8" s="174"/>
      <c r="B8" s="174"/>
      <c r="C8" s="174"/>
      <c r="D8" s="174"/>
      <c r="E8" s="174"/>
      <c r="F8" s="174"/>
      <c r="G8" s="175"/>
    </row>
    <row r="9" spans="1:9" s="100" customFormat="1" ht="30.75" customHeight="1" thickBot="1">
      <c r="A9" s="734" t="s">
        <v>271</v>
      </c>
      <c r="B9" s="734"/>
      <c r="C9" s="734"/>
      <c r="D9" s="734"/>
      <c r="E9" s="734"/>
      <c r="F9" s="734"/>
      <c r="G9" s="734"/>
    </row>
    <row r="10" spans="1:9" s="176" customFormat="1" ht="26.25" thickBot="1">
      <c r="A10" s="66" t="s">
        <v>111</v>
      </c>
      <c r="B10" s="67" t="s">
        <v>175</v>
      </c>
      <c r="C10" s="68" t="s">
        <v>176</v>
      </c>
      <c r="D10" s="69" t="s">
        <v>177</v>
      </c>
      <c r="E10" s="40" t="s">
        <v>100</v>
      </c>
      <c r="F10" s="40" t="s">
        <v>101</v>
      </c>
      <c r="G10" s="22" t="s">
        <v>153</v>
      </c>
      <c r="H10" s="430"/>
      <c r="I10" s="430"/>
    </row>
    <row r="11" spans="1:9" s="100" customFormat="1" ht="30" customHeight="1">
      <c r="A11" s="70" t="s">
        <v>92</v>
      </c>
      <c r="B11" s="334">
        <f>'a. Personnel'!E182</f>
        <v>0</v>
      </c>
      <c r="C11" s="335">
        <f>'a. Personnel'!H182</f>
        <v>0</v>
      </c>
      <c r="D11" s="336">
        <f>'a. Personnel'!K182</f>
        <v>0</v>
      </c>
      <c r="E11" s="337">
        <f t="shared" ref="E11:E21" si="0">SUM(B11:D11)</f>
        <v>0</v>
      </c>
      <c r="F11" s="162" t="str">
        <f>IFERROR(E11/$E$24,"")</f>
        <v/>
      </c>
      <c r="G11" s="607"/>
      <c r="H11" s="431"/>
      <c r="I11" s="432"/>
    </row>
    <row r="12" spans="1:9" s="100" customFormat="1" ht="30.75" customHeight="1">
      <c r="A12" s="71" t="s">
        <v>93</v>
      </c>
      <c r="B12" s="338">
        <f>'b. Fringe Benefits'!D10</f>
        <v>0</v>
      </c>
      <c r="C12" s="339">
        <f>'b. Fringe Benefits'!E10</f>
        <v>0</v>
      </c>
      <c r="D12" s="340">
        <f>'b. Fringe Benefits'!F10</f>
        <v>0</v>
      </c>
      <c r="E12" s="337">
        <f t="shared" si="0"/>
        <v>0</v>
      </c>
      <c r="F12" s="162" t="str">
        <f>IFERROR(E12/$E$24,"")</f>
        <v/>
      </c>
      <c r="G12" s="608"/>
      <c r="H12" s="431"/>
      <c r="I12" s="432"/>
    </row>
    <row r="13" spans="1:9" s="100" customFormat="1" ht="28.5" customHeight="1">
      <c r="A13" s="71" t="s">
        <v>94</v>
      </c>
      <c r="B13" s="338">
        <f>'c. Travel'!G49</f>
        <v>0</v>
      </c>
      <c r="C13" s="339">
        <f>'c. Travel'!G96</f>
        <v>0</v>
      </c>
      <c r="D13" s="340">
        <f>'c. Travel'!G146</f>
        <v>0</v>
      </c>
      <c r="E13" s="337">
        <f t="shared" si="0"/>
        <v>0</v>
      </c>
      <c r="F13" s="162" t="str">
        <f>IFERROR(E13/$E$24,"")</f>
        <v/>
      </c>
      <c r="G13" s="608"/>
      <c r="H13" s="431"/>
      <c r="I13" s="432"/>
    </row>
    <row r="14" spans="1:9" s="100" customFormat="1" ht="27.75" customHeight="1">
      <c r="A14" s="71" t="s">
        <v>95</v>
      </c>
      <c r="B14" s="338">
        <f>'d. Equipment'!D44</f>
        <v>0</v>
      </c>
      <c r="C14" s="339">
        <f>'d. Equipment'!D95</f>
        <v>0</v>
      </c>
      <c r="D14" s="340">
        <f>'d. Equipment'!D151</f>
        <v>0</v>
      </c>
      <c r="E14" s="337">
        <f t="shared" si="0"/>
        <v>0</v>
      </c>
      <c r="F14" s="162" t="str">
        <f>IFERROR(E14/$E$24,"")</f>
        <v/>
      </c>
      <c r="G14" s="608"/>
      <c r="H14" s="431"/>
      <c r="I14" s="432"/>
    </row>
    <row r="15" spans="1:9" s="100" customFormat="1" ht="29.25" customHeight="1">
      <c r="A15" s="71" t="s">
        <v>96</v>
      </c>
      <c r="B15" s="338">
        <f>'e. Supplies'!D80</f>
        <v>0</v>
      </c>
      <c r="C15" s="339">
        <f>'e. Supplies'!D152</f>
        <v>0</v>
      </c>
      <c r="D15" s="340">
        <f>'e. Supplies'!D222</f>
        <v>0</v>
      </c>
      <c r="E15" s="337">
        <f t="shared" si="0"/>
        <v>0</v>
      </c>
      <c r="F15" s="162" t="str">
        <f>IFERROR(E15/$E$24,"")</f>
        <v/>
      </c>
      <c r="G15" s="608"/>
      <c r="H15" s="431"/>
      <c r="I15" s="432"/>
    </row>
    <row r="16" spans="1:9" s="100" customFormat="1">
      <c r="A16" s="72" t="s">
        <v>135</v>
      </c>
      <c r="B16" s="338"/>
      <c r="C16" s="339"/>
      <c r="D16" s="340"/>
      <c r="E16" s="341"/>
      <c r="F16" s="134"/>
      <c r="G16" s="609"/>
      <c r="H16" s="433"/>
      <c r="I16" s="432"/>
    </row>
    <row r="17" spans="1:9" s="100" customFormat="1">
      <c r="A17" s="132" t="s">
        <v>169</v>
      </c>
      <c r="B17" s="342">
        <f>'f. Contractual'!C21</f>
        <v>0</v>
      </c>
      <c r="C17" s="343">
        <f>'f. Contractual'!D21</f>
        <v>0</v>
      </c>
      <c r="D17" s="344">
        <f>'f. Contractual'!E21</f>
        <v>0</v>
      </c>
      <c r="E17" s="345">
        <f>SUM(B17:D17)</f>
        <v>0</v>
      </c>
      <c r="F17" s="136" t="str">
        <f t="shared" ref="F17:F23" si="1">IFERROR(E17/$E$24,"")</f>
        <v/>
      </c>
      <c r="G17" s="608"/>
      <c r="H17" s="431"/>
      <c r="I17" s="432"/>
    </row>
    <row r="18" spans="1:9" s="100" customFormat="1">
      <c r="A18" s="132" t="s">
        <v>172</v>
      </c>
      <c r="B18" s="346">
        <f>'f. Contractual'!C52</f>
        <v>0</v>
      </c>
      <c r="C18" s="347">
        <f>'f. Contractual'!D52</f>
        <v>0</v>
      </c>
      <c r="D18" s="348">
        <f>'f. Contractual'!E52</f>
        <v>0</v>
      </c>
      <c r="E18" s="345">
        <f t="shared" si="0"/>
        <v>0</v>
      </c>
      <c r="F18" s="136" t="str">
        <f t="shared" si="1"/>
        <v/>
      </c>
      <c r="G18" s="608"/>
      <c r="H18" s="431"/>
      <c r="I18" s="432"/>
    </row>
    <row r="19" spans="1:9" s="100" customFormat="1">
      <c r="A19" s="132" t="s">
        <v>170</v>
      </c>
      <c r="B19" s="346">
        <f>'f. Contractual'!C40</f>
        <v>0</v>
      </c>
      <c r="C19" s="347">
        <f>'f. Contractual'!D40</f>
        <v>0</v>
      </c>
      <c r="D19" s="348">
        <f>'f. Contractual'!E40</f>
        <v>0</v>
      </c>
      <c r="E19" s="345">
        <f t="shared" si="0"/>
        <v>0</v>
      </c>
      <c r="F19" s="136" t="str">
        <f t="shared" si="1"/>
        <v/>
      </c>
      <c r="G19" s="608"/>
      <c r="H19" s="431"/>
      <c r="I19" s="432"/>
    </row>
    <row r="20" spans="1:9" s="100" customFormat="1" ht="18.75" customHeight="1">
      <c r="A20" s="133" t="s">
        <v>171</v>
      </c>
      <c r="B20" s="334">
        <f>SUM(B17:B19)</f>
        <v>0</v>
      </c>
      <c r="C20" s="335">
        <f>SUM(C17:C19)</f>
        <v>0</v>
      </c>
      <c r="D20" s="336">
        <f>SUM(D17:D19)</f>
        <v>0</v>
      </c>
      <c r="E20" s="337">
        <f t="shared" si="0"/>
        <v>0</v>
      </c>
      <c r="F20" s="162" t="str">
        <f t="shared" si="1"/>
        <v/>
      </c>
      <c r="G20" s="608"/>
      <c r="H20" s="431"/>
      <c r="I20" s="432"/>
    </row>
    <row r="21" spans="1:9" s="100" customFormat="1" ht="32.25" customHeight="1">
      <c r="A21" s="73" t="s">
        <v>97</v>
      </c>
      <c r="B21" s="334">
        <f>'g. Construction'!B16</f>
        <v>0</v>
      </c>
      <c r="C21" s="335">
        <f>'g. Construction'!B24</f>
        <v>0</v>
      </c>
      <c r="D21" s="336">
        <f>'g. Construction'!B32</f>
        <v>0</v>
      </c>
      <c r="E21" s="337">
        <f t="shared" si="0"/>
        <v>0</v>
      </c>
      <c r="F21" s="162" t="str">
        <f t="shared" si="1"/>
        <v/>
      </c>
      <c r="G21" s="608"/>
      <c r="H21" s="431"/>
      <c r="I21" s="432"/>
    </row>
    <row r="22" spans="1:9" s="100" customFormat="1" ht="29.25" customHeight="1">
      <c r="A22" s="71" t="s">
        <v>98</v>
      </c>
      <c r="B22" s="338">
        <f>'h. Other'!B30</f>
        <v>0</v>
      </c>
      <c r="C22" s="339">
        <f>'h. Other'!B59</f>
        <v>0</v>
      </c>
      <c r="D22" s="340">
        <f>'h. Other'!B80</f>
        <v>0</v>
      </c>
      <c r="E22" s="337">
        <f>SUM(B22:D22)</f>
        <v>0</v>
      </c>
      <c r="F22" s="162" t="str">
        <f t="shared" si="1"/>
        <v/>
      </c>
      <c r="G22" s="608"/>
      <c r="H22" s="431"/>
      <c r="I22" s="432"/>
    </row>
    <row r="23" spans="1:9" s="100" customFormat="1" ht="30.75" customHeight="1">
      <c r="A23" s="71" t="s">
        <v>99</v>
      </c>
      <c r="B23" s="338">
        <f>'i. Indirect Costs'!D9</f>
        <v>0</v>
      </c>
      <c r="C23" s="339">
        <f>'i. Indirect Costs'!E9</f>
        <v>0</v>
      </c>
      <c r="D23" s="340">
        <f>'i. Indirect Costs'!F9</f>
        <v>0</v>
      </c>
      <c r="E23" s="337">
        <f>SUM(B23:D23)</f>
        <v>0</v>
      </c>
      <c r="F23" s="162" t="str">
        <f t="shared" si="1"/>
        <v/>
      </c>
      <c r="G23" s="608"/>
      <c r="H23" s="431"/>
      <c r="I23" s="432"/>
    </row>
    <row r="24" spans="1:9" s="100" customFormat="1" ht="26.25" customHeight="1" thickBot="1">
      <c r="A24" s="74" t="s">
        <v>112</v>
      </c>
      <c r="B24" s="308">
        <f>SUM(B11:B23)-B20</f>
        <v>0</v>
      </c>
      <c r="C24" s="349">
        <f>SUM(C11:C23)-C20</f>
        <v>0</v>
      </c>
      <c r="D24" s="350">
        <f>SUM(D11:D23)-D20</f>
        <v>0</v>
      </c>
      <c r="E24" s="351">
        <f>SUM(E11:E23)-E20</f>
        <v>0</v>
      </c>
      <c r="F24" s="135" t="str">
        <f>IFERROR(SUM(F11:F23)-F20,"")</f>
        <v/>
      </c>
      <c r="G24" s="610"/>
      <c r="H24" s="431"/>
      <c r="I24" s="432"/>
    </row>
    <row r="25" spans="1:9" s="100" customFormat="1" ht="53.25" customHeight="1">
      <c r="A25" s="174"/>
      <c r="B25" s="174"/>
      <c r="C25" s="174"/>
      <c r="D25" s="174"/>
      <c r="G25" s="93"/>
      <c r="H25" s="432"/>
      <c r="I25" s="432"/>
    </row>
    <row r="26" spans="1:9" s="100" customFormat="1" ht="15.75" thickBot="1">
      <c r="A26" s="723" t="s">
        <v>239</v>
      </c>
      <c r="B26" s="723"/>
      <c r="C26" s="723"/>
      <c r="D26" s="21"/>
      <c r="E26" s="13"/>
      <c r="F26" s="21"/>
      <c r="G26" s="93"/>
      <c r="H26" s="432"/>
      <c r="I26" s="432"/>
    </row>
    <row r="27" spans="1:9" s="100" customFormat="1" ht="178.5" customHeight="1" thickBot="1">
      <c r="A27" s="725"/>
      <c r="B27" s="726"/>
      <c r="C27" s="726"/>
      <c r="D27" s="726"/>
      <c r="E27" s="726"/>
      <c r="F27" s="726"/>
      <c r="G27" s="727"/>
    </row>
    <row r="28" spans="1:9" s="100" customFormat="1">
      <c r="A28" s="174"/>
      <c r="B28" s="174"/>
      <c r="C28" s="174"/>
      <c r="D28" s="174"/>
      <c r="G28" s="93"/>
    </row>
    <row r="29" spans="1:9" s="100" customFormat="1">
      <c r="A29" s="174"/>
      <c r="B29" s="174"/>
      <c r="C29" s="174"/>
      <c r="D29" s="174"/>
      <c r="G29" s="93"/>
    </row>
    <row r="30" spans="1:9" s="100" customFormat="1">
      <c r="A30" s="174"/>
      <c r="B30" s="174"/>
      <c r="C30" s="174"/>
      <c r="D30" s="174"/>
      <c r="G30" s="93"/>
    </row>
    <row r="31" spans="1:9" s="100" customFormat="1">
      <c r="A31" s="177"/>
      <c r="B31" s="177"/>
      <c r="C31" s="177"/>
      <c r="D31" s="177"/>
      <c r="G31" s="93"/>
    </row>
    <row r="32" spans="1:9" s="100" customFormat="1">
      <c r="A32" s="174"/>
      <c r="B32" s="174"/>
      <c r="C32" s="174"/>
      <c r="D32" s="174"/>
      <c r="G32" s="93"/>
    </row>
    <row r="33" spans="1:7" s="100" customFormat="1">
      <c r="A33" s="174"/>
      <c r="B33" s="174"/>
      <c r="C33" s="174"/>
      <c r="D33" s="174"/>
      <c r="G33" s="93"/>
    </row>
    <row r="34" spans="1:7" s="100" customFormat="1">
      <c r="A34" s="174"/>
      <c r="B34" s="174"/>
      <c r="C34" s="174"/>
      <c r="D34" s="174"/>
      <c r="G34" s="93"/>
    </row>
    <row r="35" spans="1:7" s="100" customFormat="1">
      <c r="A35" s="174"/>
      <c r="B35" s="174"/>
      <c r="C35" s="174"/>
      <c r="D35" s="174"/>
      <c r="G35" s="93"/>
    </row>
    <row r="36" spans="1:7" s="100" customFormat="1">
      <c r="A36" s="174"/>
      <c r="B36" s="174"/>
      <c r="C36" s="174"/>
      <c r="D36" s="174"/>
      <c r="G36" s="93"/>
    </row>
    <row r="37" spans="1:7" s="100" customFormat="1">
      <c r="A37" s="174"/>
      <c r="B37" s="174"/>
      <c r="C37" s="174"/>
      <c r="D37" s="174"/>
      <c r="G37" s="93"/>
    </row>
    <row r="38" spans="1:7" s="100" customFormat="1">
      <c r="A38" s="174"/>
      <c r="B38" s="174"/>
      <c r="C38" s="174"/>
      <c r="D38" s="174"/>
      <c r="G38" s="93"/>
    </row>
    <row r="39" spans="1:7" s="100" customFormat="1">
      <c r="A39" s="174"/>
      <c r="B39" s="174"/>
      <c r="C39" s="174"/>
      <c r="D39" s="174"/>
      <c r="G39" s="93"/>
    </row>
    <row r="40" spans="1:7" s="100" customFormat="1">
      <c r="A40" s="174"/>
      <c r="B40" s="174"/>
      <c r="C40" s="174"/>
      <c r="D40" s="174"/>
      <c r="G40" s="93"/>
    </row>
    <row r="41" spans="1:7" s="100" customFormat="1">
      <c r="A41" s="174"/>
      <c r="B41" s="174"/>
      <c r="C41" s="174"/>
      <c r="D41" s="174"/>
      <c r="G41" s="93"/>
    </row>
    <row r="42" spans="1:7" s="100" customFormat="1">
      <c r="A42" s="174"/>
      <c r="B42" s="174"/>
      <c r="C42" s="174"/>
      <c r="D42" s="174"/>
      <c r="G42" s="93"/>
    </row>
    <row r="43" spans="1:7" s="100" customFormat="1">
      <c r="A43" s="174"/>
      <c r="B43" s="174"/>
      <c r="C43" s="174"/>
      <c r="D43" s="174"/>
      <c r="G43" s="93"/>
    </row>
    <row r="44" spans="1:7" s="100" customFormat="1">
      <c r="A44" s="174"/>
      <c r="B44" s="174"/>
      <c r="C44" s="174"/>
      <c r="D44" s="174"/>
      <c r="G44" s="93"/>
    </row>
    <row r="45" spans="1:7" s="100" customFormat="1">
      <c r="A45" s="174"/>
      <c r="B45" s="174"/>
      <c r="C45" s="174"/>
      <c r="D45" s="174"/>
      <c r="G45" s="93"/>
    </row>
    <row r="46" spans="1:7" s="100" customFormat="1">
      <c r="A46" s="174"/>
      <c r="B46" s="174"/>
      <c r="C46" s="174"/>
      <c r="D46" s="174"/>
      <c r="G46" s="93"/>
    </row>
    <row r="47" spans="1:7" s="100" customFormat="1">
      <c r="A47" s="174"/>
      <c r="B47" s="174"/>
      <c r="C47" s="174"/>
      <c r="D47" s="174"/>
      <c r="G47" s="93"/>
    </row>
    <row r="48" spans="1:7" s="100" customFormat="1">
      <c r="A48" s="174"/>
      <c r="B48" s="174"/>
      <c r="C48" s="174"/>
      <c r="D48" s="174"/>
      <c r="G48" s="93"/>
    </row>
    <row r="49" spans="1:7" s="100" customFormat="1">
      <c r="A49" s="174"/>
      <c r="B49" s="174"/>
      <c r="C49" s="174"/>
      <c r="D49" s="174"/>
      <c r="G49" s="93"/>
    </row>
    <row r="50" spans="1:7" s="100" customFormat="1">
      <c r="A50" s="174"/>
      <c r="B50" s="174"/>
      <c r="C50" s="174"/>
      <c r="D50" s="174"/>
      <c r="G50" s="93"/>
    </row>
    <row r="51" spans="1:7" s="100" customFormat="1">
      <c r="A51" s="174"/>
      <c r="B51" s="174"/>
      <c r="C51" s="174"/>
      <c r="D51" s="174"/>
      <c r="G51" s="93"/>
    </row>
    <row r="52" spans="1:7" s="100" customFormat="1">
      <c r="A52" s="174"/>
      <c r="B52" s="174"/>
      <c r="C52" s="174"/>
      <c r="D52" s="174"/>
      <c r="G52" s="93"/>
    </row>
    <row r="53" spans="1:7" s="100" customFormat="1">
      <c r="A53" s="174"/>
      <c r="B53" s="174"/>
      <c r="C53" s="174"/>
      <c r="D53" s="174"/>
      <c r="G53" s="93"/>
    </row>
    <row r="54" spans="1:7" s="100" customFormat="1">
      <c r="A54" s="174"/>
      <c r="B54" s="174"/>
      <c r="C54" s="174"/>
      <c r="D54" s="174"/>
      <c r="G54" s="93"/>
    </row>
    <row r="55" spans="1:7" s="100" customFormat="1">
      <c r="A55" s="174"/>
      <c r="B55" s="174"/>
      <c r="C55" s="174"/>
      <c r="D55" s="174"/>
      <c r="G55" s="93"/>
    </row>
    <row r="56" spans="1:7" s="100" customFormat="1">
      <c r="A56" s="174"/>
      <c r="B56" s="174"/>
      <c r="C56" s="174"/>
      <c r="D56" s="174"/>
      <c r="G56" s="93"/>
    </row>
    <row r="57" spans="1:7" s="100" customFormat="1">
      <c r="A57" s="174"/>
      <c r="B57" s="174"/>
      <c r="C57" s="174"/>
      <c r="D57" s="174"/>
      <c r="G57" s="93"/>
    </row>
    <row r="58" spans="1:7" s="100" customFormat="1">
      <c r="A58" s="174"/>
      <c r="B58" s="174"/>
      <c r="C58" s="174"/>
      <c r="D58" s="174"/>
      <c r="G58" s="93"/>
    </row>
    <row r="59" spans="1:7" s="100" customFormat="1">
      <c r="A59" s="174"/>
      <c r="B59" s="174"/>
      <c r="C59" s="174"/>
      <c r="D59" s="174"/>
      <c r="G59" s="93"/>
    </row>
    <row r="60" spans="1:7" s="100" customFormat="1">
      <c r="A60" s="174"/>
      <c r="B60" s="174"/>
      <c r="C60" s="174"/>
      <c r="D60" s="174"/>
      <c r="G60" s="93"/>
    </row>
    <row r="61" spans="1:7" s="100" customFormat="1">
      <c r="A61" s="174"/>
      <c r="B61" s="174"/>
      <c r="C61" s="174"/>
      <c r="D61" s="174"/>
      <c r="G61" s="93"/>
    </row>
    <row r="62" spans="1:7" s="100" customFormat="1">
      <c r="A62" s="174"/>
      <c r="B62" s="174"/>
      <c r="C62" s="174"/>
      <c r="D62" s="174"/>
      <c r="G62" s="93"/>
    </row>
    <row r="63" spans="1:7" s="100" customFormat="1">
      <c r="A63" s="174"/>
      <c r="B63" s="174"/>
      <c r="C63" s="174"/>
      <c r="D63" s="174"/>
      <c r="G63" s="93"/>
    </row>
    <row r="64" spans="1:7" s="100" customFormat="1">
      <c r="A64" s="174"/>
      <c r="B64" s="174"/>
      <c r="C64" s="174"/>
      <c r="D64" s="174"/>
      <c r="G64" s="93"/>
    </row>
    <row r="65" spans="1:7" s="100" customFormat="1">
      <c r="A65" s="174"/>
      <c r="B65" s="174"/>
      <c r="C65" s="174"/>
      <c r="D65" s="174"/>
      <c r="G65" s="93"/>
    </row>
    <row r="66" spans="1:7" s="100" customFormat="1">
      <c r="A66" s="174"/>
      <c r="B66" s="174"/>
      <c r="C66" s="174"/>
      <c r="D66" s="174"/>
      <c r="G66" s="93"/>
    </row>
    <row r="67" spans="1:7" s="100" customFormat="1">
      <c r="A67" s="174"/>
      <c r="B67" s="174"/>
      <c r="C67" s="174"/>
      <c r="D67" s="174"/>
      <c r="G67" s="93"/>
    </row>
    <row r="68" spans="1:7" s="100" customFormat="1">
      <c r="A68" s="174"/>
      <c r="B68" s="174"/>
      <c r="C68" s="174"/>
      <c r="D68" s="174"/>
      <c r="G68" s="93"/>
    </row>
    <row r="69" spans="1:7" s="100" customFormat="1">
      <c r="A69" s="174"/>
      <c r="B69" s="174"/>
      <c r="C69" s="174"/>
      <c r="D69" s="174"/>
      <c r="G69" s="93"/>
    </row>
    <row r="70" spans="1:7" s="100" customFormat="1">
      <c r="A70" s="174"/>
      <c r="B70" s="174"/>
      <c r="C70" s="174"/>
      <c r="D70" s="174"/>
      <c r="G70" s="93"/>
    </row>
    <row r="71" spans="1:7" s="100" customFormat="1">
      <c r="A71" s="174"/>
      <c r="B71" s="174"/>
      <c r="C71" s="174"/>
      <c r="D71" s="174"/>
      <c r="G71" s="93"/>
    </row>
    <row r="72" spans="1:7" s="100" customFormat="1">
      <c r="A72" s="174"/>
      <c r="B72" s="174"/>
      <c r="C72" s="174"/>
      <c r="D72" s="174"/>
      <c r="G72" s="93"/>
    </row>
    <row r="73" spans="1:7" s="100" customFormat="1">
      <c r="A73" s="174"/>
      <c r="B73" s="174"/>
      <c r="C73" s="174"/>
      <c r="D73" s="174"/>
      <c r="G73" s="93"/>
    </row>
    <row r="74" spans="1:7" s="100" customFormat="1">
      <c r="A74" s="174"/>
      <c r="B74" s="174"/>
      <c r="C74" s="174"/>
      <c r="D74" s="174"/>
      <c r="G74" s="93"/>
    </row>
    <row r="75" spans="1:7" s="100" customFormat="1">
      <c r="A75" s="174"/>
      <c r="B75" s="174"/>
      <c r="C75" s="174"/>
      <c r="D75" s="174"/>
      <c r="G75" s="93"/>
    </row>
    <row r="76" spans="1:7" s="100" customFormat="1">
      <c r="A76" s="174"/>
      <c r="B76" s="174"/>
      <c r="C76" s="174"/>
      <c r="D76" s="174"/>
      <c r="G76" s="93"/>
    </row>
    <row r="77" spans="1:7" s="100" customFormat="1">
      <c r="A77" s="174"/>
      <c r="B77" s="174"/>
      <c r="C77" s="174"/>
      <c r="D77" s="174"/>
      <c r="G77" s="93"/>
    </row>
    <row r="78" spans="1:7" s="100" customFormat="1">
      <c r="A78" s="174"/>
      <c r="B78" s="174"/>
      <c r="C78" s="174"/>
      <c r="D78" s="174"/>
      <c r="G78" s="93"/>
    </row>
    <row r="79" spans="1:7" s="100" customFormat="1">
      <c r="A79" s="174"/>
      <c r="B79" s="174"/>
      <c r="C79" s="174"/>
      <c r="D79" s="174"/>
      <c r="G79" s="93"/>
    </row>
    <row r="80" spans="1:7" s="100" customFormat="1">
      <c r="A80" s="174"/>
      <c r="B80" s="174"/>
      <c r="C80" s="174"/>
      <c r="D80" s="174"/>
      <c r="G80" s="93"/>
    </row>
    <row r="81" spans="1:7" s="100" customFormat="1">
      <c r="A81" s="174"/>
      <c r="B81" s="174"/>
      <c r="C81" s="174"/>
      <c r="D81" s="174"/>
      <c r="G81" s="93"/>
    </row>
    <row r="82" spans="1:7" s="100" customFormat="1">
      <c r="A82" s="174"/>
      <c r="B82" s="174"/>
      <c r="C82" s="174"/>
      <c r="D82" s="174"/>
      <c r="G82" s="93"/>
    </row>
    <row r="83" spans="1:7" s="100" customFormat="1">
      <c r="A83" s="174"/>
      <c r="B83" s="174"/>
      <c r="C83" s="174"/>
      <c r="D83" s="174"/>
      <c r="G83" s="93"/>
    </row>
  </sheetData>
  <sheetProtection password="CC72" sheet="1" objects="1" scenarios="1" selectLockedCells="1"/>
  <customSheetViews>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1"/>
      <headerFooter alignWithMargins="0"/>
    </customSheetView>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2"/>
      <headerFooter alignWithMargins="0"/>
    </customSheetView>
  </customSheetViews>
  <mergeCells count="12">
    <mergeCell ref="A27:G27"/>
    <mergeCell ref="B4:C4"/>
    <mergeCell ref="D4:F4"/>
    <mergeCell ref="A6:G6"/>
    <mergeCell ref="A7:G7"/>
    <mergeCell ref="A9:G9"/>
    <mergeCell ref="A2:G2"/>
    <mergeCell ref="B3:C3"/>
    <mergeCell ref="D3:F3"/>
    <mergeCell ref="A26:C26"/>
    <mergeCell ref="E1:F1"/>
    <mergeCell ref="A1:C1"/>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95" zoomScaleNormal="95" workbookViewId="0">
      <pane ySplit="8" topLeftCell="A9" activePane="bottomLeft" state="frozen"/>
      <selection pane="bottomLeft" activeCell="A6" sqref="A6:D6"/>
    </sheetView>
  </sheetViews>
  <sheetFormatPr defaultRowHeight="12.75"/>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c r="A1" s="49" t="s">
        <v>173</v>
      </c>
      <c r="B1" s="576" t="s">
        <v>152</v>
      </c>
      <c r="C1" s="575">
        <f>'Instructions and Summary'!B4</f>
        <v>0</v>
      </c>
      <c r="D1" s="1060" t="str">
        <f>'Instructions and Summary'!G1</f>
        <v>XX/XX/XX   V 1.0</v>
      </c>
      <c r="E1" s="1076"/>
    </row>
    <row r="2" spans="1:9" s="42" customFormat="1" ht="18.75" thickBot="1">
      <c r="A2" s="1077" t="s">
        <v>97</v>
      </c>
      <c r="B2" s="1077"/>
      <c r="C2" s="1077"/>
      <c r="D2" s="1077"/>
    </row>
    <row r="3" spans="1:9" ht="126.75" customHeight="1" thickBot="1">
      <c r="A3" s="1080" t="s">
        <v>269</v>
      </c>
      <c r="B3" s="1039"/>
      <c r="C3" s="1039"/>
      <c r="D3" s="1040"/>
    </row>
    <row r="4" spans="1:9">
      <c r="A4" s="10"/>
    </row>
    <row r="5" spans="1:9" ht="19.5" customHeight="1" thickBot="1">
      <c r="A5" s="1079" t="s">
        <v>275</v>
      </c>
      <c r="B5" s="1079"/>
      <c r="C5" s="1079"/>
      <c r="D5" s="1079"/>
    </row>
    <row r="6" spans="1:9" ht="70.5" customHeight="1" thickBot="1">
      <c r="A6" s="1078" t="s">
        <v>238</v>
      </c>
      <c r="B6" s="983"/>
      <c r="C6" s="983"/>
      <c r="D6" s="984"/>
    </row>
    <row r="7" spans="1:9" ht="20.25" customHeight="1" thickBot="1">
      <c r="A7" s="10"/>
    </row>
    <row r="8" spans="1:9" s="23" customFormat="1" ht="26.25" customHeight="1" thickBot="1">
      <c r="A8" s="243" t="s">
        <v>154</v>
      </c>
      <c r="B8" s="264" t="s">
        <v>155</v>
      </c>
      <c r="C8" s="265" t="s">
        <v>107</v>
      </c>
      <c r="D8" s="266" t="s">
        <v>230</v>
      </c>
    </row>
    <row r="9" spans="1:9" s="165" customFormat="1" ht="21" customHeight="1" thickBot="1">
      <c r="A9" s="267" t="s">
        <v>214</v>
      </c>
      <c r="B9" s="258">
        <v>28000</v>
      </c>
      <c r="C9" s="268" t="s">
        <v>1</v>
      </c>
      <c r="D9" s="255" t="s">
        <v>2</v>
      </c>
      <c r="E9" s="436"/>
      <c r="F9" s="436"/>
      <c r="G9" s="436"/>
      <c r="H9" s="436"/>
      <c r="I9" s="436"/>
    </row>
    <row r="10" spans="1:9" s="23" customFormat="1" ht="15.75" thickBot="1">
      <c r="A10" s="988" t="s">
        <v>175</v>
      </c>
      <c r="B10" s="989"/>
      <c r="C10" s="989"/>
      <c r="D10" s="990"/>
    </row>
    <row r="11" spans="1:9" s="75" customFormat="1" ht="29.25" customHeight="1">
      <c r="A11" s="444"/>
      <c r="B11" s="153"/>
      <c r="C11" s="450"/>
      <c r="D11" s="275"/>
      <c r="E11" s="26"/>
      <c r="F11" s="26"/>
      <c r="G11" s="26"/>
      <c r="H11" s="26"/>
      <c r="I11" s="26"/>
    </row>
    <row r="12" spans="1:9" s="75" customFormat="1" ht="29.25" customHeight="1">
      <c r="A12" s="445"/>
      <c r="B12" s="153"/>
      <c r="C12" s="451"/>
      <c r="D12" s="276"/>
      <c r="E12" s="26"/>
      <c r="F12" s="26"/>
      <c r="G12" s="26"/>
      <c r="H12" s="26"/>
      <c r="I12" s="26"/>
    </row>
    <row r="13" spans="1:9" s="75" customFormat="1" ht="29.25" customHeight="1">
      <c r="A13" s="445"/>
      <c r="B13" s="153"/>
      <c r="C13" s="451"/>
      <c r="D13" s="276"/>
      <c r="E13" s="26"/>
      <c r="F13" s="26"/>
      <c r="G13" s="26"/>
      <c r="H13" s="26"/>
      <c r="I13" s="26"/>
    </row>
    <row r="14" spans="1:9" s="75" customFormat="1" ht="29.25" customHeight="1">
      <c r="A14" s="445"/>
      <c r="B14" s="153"/>
      <c r="C14" s="451"/>
      <c r="D14" s="276"/>
      <c r="E14" s="26"/>
      <c r="F14" s="26"/>
      <c r="G14" s="26"/>
      <c r="H14" s="26"/>
      <c r="I14" s="26"/>
    </row>
    <row r="15" spans="1:9" s="75" customFormat="1" ht="29.25" customHeight="1" thickBot="1">
      <c r="A15" s="445"/>
      <c r="B15" s="153"/>
      <c r="C15" s="451"/>
      <c r="D15" s="276"/>
      <c r="E15" s="26"/>
      <c r="F15" s="26"/>
      <c r="G15" s="26"/>
      <c r="H15" s="26"/>
      <c r="I15" s="26"/>
    </row>
    <row r="16" spans="1:9" ht="13.5" thickBot="1">
      <c r="A16" s="303" t="s">
        <v>179</v>
      </c>
      <c r="B16" s="309">
        <f>SUM(B11:B15)</f>
        <v>0</v>
      </c>
      <c r="C16" s="1087"/>
      <c r="D16" s="1088"/>
    </row>
    <row r="17" spans="1:9" ht="17.25" customHeight="1" thickBot="1">
      <c r="A17" s="1057"/>
      <c r="B17" s="1058"/>
      <c r="C17" s="1058"/>
      <c r="D17" s="1059"/>
    </row>
    <row r="18" spans="1:9" s="23" customFormat="1" ht="15.75" thickBot="1">
      <c r="A18" s="991" t="s">
        <v>176</v>
      </c>
      <c r="B18" s="992"/>
      <c r="C18" s="992"/>
      <c r="D18" s="993"/>
    </row>
    <row r="19" spans="1:9" s="75" customFormat="1" ht="26.25" customHeight="1">
      <c r="A19" s="446"/>
      <c r="B19" s="145"/>
      <c r="C19" s="449"/>
      <c r="D19" s="277"/>
      <c r="E19" s="26"/>
      <c r="F19" s="26"/>
      <c r="G19" s="26"/>
      <c r="H19" s="26"/>
      <c r="I19" s="26"/>
    </row>
    <row r="20" spans="1:9" s="75" customFormat="1" ht="26.25" customHeight="1">
      <c r="A20" s="446"/>
      <c r="B20" s="145"/>
      <c r="C20" s="449"/>
      <c r="D20" s="277"/>
      <c r="E20" s="26"/>
      <c r="F20" s="26"/>
      <c r="G20" s="26"/>
      <c r="H20" s="26"/>
      <c r="I20" s="26"/>
    </row>
    <row r="21" spans="1:9" s="75" customFormat="1" ht="26.25" customHeight="1">
      <c r="A21" s="446"/>
      <c r="B21" s="145"/>
      <c r="C21" s="449"/>
      <c r="D21" s="277"/>
      <c r="E21" s="26"/>
      <c r="F21" s="26"/>
      <c r="G21" s="26"/>
      <c r="H21" s="26"/>
      <c r="I21" s="26"/>
    </row>
    <row r="22" spans="1:9" s="75" customFormat="1" ht="26.25" customHeight="1">
      <c r="A22" s="446"/>
      <c r="B22" s="145"/>
      <c r="C22" s="449"/>
      <c r="D22" s="277"/>
      <c r="E22" s="26"/>
      <c r="F22" s="26"/>
      <c r="G22" s="26"/>
      <c r="H22" s="26"/>
      <c r="I22" s="26"/>
    </row>
    <row r="23" spans="1:9" s="75" customFormat="1" ht="26.25" customHeight="1" thickBot="1">
      <c r="A23" s="446"/>
      <c r="B23" s="145"/>
      <c r="C23" s="449"/>
      <c r="D23" s="277"/>
      <c r="E23" s="26"/>
      <c r="F23" s="26"/>
      <c r="G23" s="26"/>
      <c r="H23" s="26"/>
      <c r="I23" s="26"/>
    </row>
    <row r="24" spans="1:9" ht="13.5" thickBot="1">
      <c r="A24" s="302" t="s">
        <v>180</v>
      </c>
      <c r="B24" s="313">
        <f>SUM(B19:B23)</f>
        <v>0</v>
      </c>
      <c r="C24" s="1081"/>
      <c r="D24" s="1082"/>
    </row>
    <row r="25" spans="1:9" ht="18.75" customHeight="1" thickBot="1">
      <c r="A25" s="1057"/>
      <c r="B25" s="1058"/>
      <c r="C25" s="1058"/>
      <c r="D25" s="1059"/>
    </row>
    <row r="26" spans="1:9" s="23" customFormat="1" ht="15.75" thickBot="1">
      <c r="A26" s="985" t="s">
        <v>177</v>
      </c>
      <c r="B26" s="986"/>
      <c r="C26" s="986"/>
      <c r="D26" s="987"/>
    </row>
    <row r="27" spans="1:9" s="75" customFormat="1" ht="27.75" customHeight="1">
      <c r="A27" s="447"/>
      <c r="B27" s="157"/>
      <c r="C27" s="448"/>
      <c r="D27" s="278"/>
      <c r="E27" s="26"/>
      <c r="F27" s="26"/>
      <c r="G27" s="26"/>
      <c r="H27" s="26"/>
      <c r="I27" s="26"/>
    </row>
    <row r="28" spans="1:9" s="75" customFormat="1" ht="27.75" customHeight="1">
      <c r="A28" s="447"/>
      <c r="B28" s="157"/>
      <c r="C28" s="448"/>
      <c r="D28" s="278"/>
      <c r="E28" s="26"/>
      <c r="F28" s="26"/>
      <c r="G28" s="26"/>
      <c r="H28" s="26"/>
      <c r="I28" s="26"/>
    </row>
    <row r="29" spans="1:9" s="75" customFormat="1" ht="27.75" customHeight="1">
      <c r="A29" s="447"/>
      <c r="B29" s="157"/>
      <c r="C29" s="448"/>
      <c r="D29" s="278"/>
      <c r="E29" s="26"/>
      <c r="F29" s="26"/>
      <c r="G29" s="26"/>
      <c r="H29" s="26"/>
      <c r="I29" s="26"/>
    </row>
    <row r="30" spans="1:9" s="75" customFormat="1" ht="27.75" customHeight="1">
      <c r="A30" s="447"/>
      <c r="B30" s="157"/>
      <c r="C30" s="448"/>
      <c r="D30" s="278"/>
      <c r="E30" s="26"/>
      <c r="F30" s="26"/>
      <c r="G30" s="26"/>
      <c r="H30" s="26"/>
      <c r="I30" s="26"/>
    </row>
    <row r="31" spans="1:9" s="75" customFormat="1" ht="27.75" customHeight="1" thickBot="1">
      <c r="A31" s="447"/>
      <c r="B31" s="157"/>
      <c r="C31" s="448"/>
      <c r="D31" s="278"/>
      <c r="E31" s="26"/>
      <c r="F31" s="26"/>
      <c r="G31" s="26"/>
      <c r="H31" s="26"/>
      <c r="I31" s="26"/>
    </row>
    <row r="32" spans="1:9" ht="13.5" thickBot="1">
      <c r="A32" s="300" t="s">
        <v>181</v>
      </c>
      <c r="B32" s="317">
        <f>SUM(B27:B31)</f>
        <v>0</v>
      </c>
      <c r="C32" s="1083"/>
      <c r="D32" s="1084"/>
    </row>
    <row r="33" spans="1:4" ht="13.5" thickBot="1">
      <c r="A33" s="1057"/>
      <c r="B33" s="1058"/>
      <c r="C33" s="1058"/>
      <c r="D33" s="1059"/>
    </row>
    <row r="34" spans="1:4" s="23" customFormat="1" ht="15.75" customHeight="1" thickBot="1">
      <c r="A34" s="301" t="s">
        <v>151</v>
      </c>
      <c r="B34" s="318">
        <f>-B32+B24+B16</f>
        <v>0</v>
      </c>
      <c r="C34" s="1085"/>
      <c r="D34" s="1086"/>
    </row>
    <row r="36" spans="1:4" ht="13.5" thickBot="1">
      <c r="A36" s="23" t="s">
        <v>239</v>
      </c>
    </row>
    <row r="37" spans="1:4" ht="156.75" customHeight="1" thickBot="1">
      <c r="A37" s="725"/>
      <c r="B37" s="726"/>
      <c r="C37" s="726"/>
      <c r="D37" s="727"/>
    </row>
  </sheetData>
  <sheetProtection password="CC72" sheet="1" objects="1" scenarios="1" selectLockedCells="1"/>
  <customSheetViews>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H85"/>
  <sheetViews>
    <sheetView showGridLines="0" zoomScaleNormal="100" workbookViewId="0">
      <pane ySplit="5" topLeftCell="A6" activePane="bottomLeft" state="frozen"/>
      <selection pane="bottomLeft" activeCell="A10" sqref="A10"/>
    </sheetView>
  </sheetViews>
  <sheetFormatPr defaultRowHeight="12.75"/>
  <cols>
    <col min="1" max="1" width="41.85546875" style="26" customWidth="1"/>
    <col min="2" max="2" width="19.42578125" style="137" customWidth="1"/>
    <col min="3" max="3" width="41.5703125" style="166" customWidth="1"/>
    <col min="4" max="4" width="14.42578125" style="166" customWidth="1"/>
    <col min="5" max="5" width="55.85546875" style="48" customWidth="1"/>
    <col min="6" max="6" width="0.85546875" style="26" customWidth="1"/>
    <col min="7" max="16384" width="9.140625" style="26"/>
  </cols>
  <sheetData>
    <row r="1" spans="1:8" s="23" customFormat="1" ht="24.75" customHeight="1">
      <c r="A1" s="1037" t="s">
        <v>255</v>
      </c>
      <c r="B1" s="1037"/>
      <c r="C1" s="575">
        <f>'Instructions and Summary'!B4</f>
        <v>0</v>
      </c>
      <c r="D1" s="577"/>
      <c r="E1" s="1060" t="str">
        <f>'Instructions and Summary'!G1</f>
        <v>XX/XX/XX   V 1.0</v>
      </c>
      <c r="F1" s="1076"/>
    </row>
    <row r="2" spans="1:8" s="42" customFormat="1" ht="23.25" customHeight="1" thickBot="1">
      <c r="A2" s="1035" t="s">
        <v>98</v>
      </c>
      <c r="B2" s="1038"/>
      <c r="C2" s="1038"/>
      <c r="D2" s="1038"/>
      <c r="E2" s="1038"/>
      <c r="F2" s="41"/>
      <c r="G2" s="41"/>
      <c r="H2" s="41"/>
    </row>
    <row r="3" spans="1:8" ht="279.75" customHeight="1" thickBot="1">
      <c r="A3" s="1089" t="s">
        <v>276</v>
      </c>
      <c r="B3" s="1090"/>
      <c r="C3" s="1090"/>
      <c r="D3" s="1090"/>
      <c r="E3" s="1091"/>
    </row>
    <row r="4" spans="1:8" ht="15" customHeight="1" thickBot="1">
      <c r="A4" s="388"/>
      <c r="B4" s="389"/>
      <c r="C4" s="389"/>
      <c r="D4" s="389"/>
      <c r="E4" s="389"/>
    </row>
    <row r="5" spans="1:8" s="80" customFormat="1" ht="21" customHeight="1" thickBot="1">
      <c r="A5" s="30" t="s">
        <v>127</v>
      </c>
      <c r="B5" s="50" t="s">
        <v>128</v>
      </c>
      <c r="C5" s="14" t="s">
        <v>107</v>
      </c>
      <c r="D5" s="578" t="s">
        <v>260</v>
      </c>
      <c r="E5" s="15" t="s">
        <v>230</v>
      </c>
    </row>
    <row r="6" spans="1:8" ht="15.75" customHeight="1" thickBot="1">
      <c r="A6" s="256" t="s">
        <v>215</v>
      </c>
      <c r="B6" s="331">
        <v>16000</v>
      </c>
      <c r="C6" s="259" t="s">
        <v>162</v>
      </c>
      <c r="D6" s="579" t="s">
        <v>262</v>
      </c>
      <c r="E6" s="257" t="s">
        <v>163</v>
      </c>
    </row>
    <row r="7" spans="1:8" ht="15.75" customHeight="1" thickBot="1">
      <c r="A7" s="260" t="s">
        <v>216</v>
      </c>
      <c r="B7" s="332">
        <v>10000</v>
      </c>
      <c r="C7" s="261" t="s">
        <v>160</v>
      </c>
      <c r="D7" s="579" t="s">
        <v>262</v>
      </c>
      <c r="E7" s="262" t="s">
        <v>190</v>
      </c>
    </row>
    <row r="8" spans="1:8" ht="15.75" customHeight="1" thickBot="1">
      <c r="A8" s="252" t="s">
        <v>217</v>
      </c>
      <c r="B8" s="258">
        <v>4000</v>
      </c>
      <c r="C8" s="263" t="s">
        <v>192</v>
      </c>
      <c r="D8" s="579" t="s">
        <v>261</v>
      </c>
      <c r="E8" s="255" t="s">
        <v>191</v>
      </c>
    </row>
    <row r="9" spans="1:8" s="23" customFormat="1" ht="15.75" customHeight="1" thickBot="1">
      <c r="A9" s="988" t="s">
        <v>175</v>
      </c>
      <c r="B9" s="989"/>
      <c r="C9" s="989"/>
      <c r="D9" s="989"/>
      <c r="E9" s="990"/>
      <c r="H9" s="588" t="s">
        <v>261</v>
      </c>
    </row>
    <row r="10" spans="1:8" ht="15.75" customHeight="1">
      <c r="A10" s="696"/>
      <c r="B10" s="153"/>
      <c r="C10" s="698"/>
      <c r="D10" s="580"/>
      <c r="E10" s="641"/>
      <c r="H10" s="437" t="s">
        <v>262</v>
      </c>
    </row>
    <row r="11" spans="1:8" ht="15.75" customHeight="1">
      <c r="A11" s="696"/>
      <c r="B11" s="153"/>
      <c r="C11" s="698"/>
      <c r="D11" s="580"/>
      <c r="E11" s="641"/>
    </row>
    <row r="12" spans="1:8">
      <c r="A12" s="696"/>
      <c r="B12" s="153"/>
      <c r="C12" s="698"/>
      <c r="D12" s="580"/>
      <c r="E12" s="641"/>
    </row>
    <row r="13" spans="1:8">
      <c r="A13" s="696"/>
      <c r="B13" s="153"/>
      <c r="C13" s="698"/>
      <c r="D13" s="580"/>
      <c r="E13" s="641"/>
    </row>
    <row r="14" spans="1:8">
      <c r="A14" s="696"/>
      <c r="B14" s="153"/>
      <c r="C14" s="698"/>
      <c r="D14" s="580"/>
      <c r="E14" s="641"/>
    </row>
    <row r="15" spans="1:8">
      <c r="A15" s="696"/>
      <c r="B15" s="153"/>
      <c r="C15" s="698"/>
      <c r="D15" s="580"/>
      <c r="E15" s="641"/>
    </row>
    <row r="16" spans="1:8">
      <c r="A16" s="696"/>
      <c r="B16" s="153"/>
      <c r="C16" s="698"/>
      <c r="D16" s="580"/>
      <c r="E16" s="641"/>
    </row>
    <row r="17" spans="1:5">
      <c r="A17" s="696"/>
      <c r="B17" s="153"/>
      <c r="C17" s="698"/>
      <c r="D17" s="580"/>
      <c r="E17" s="641"/>
    </row>
    <row r="18" spans="1:5">
      <c r="A18" s="696"/>
      <c r="B18" s="153"/>
      <c r="C18" s="698"/>
      <c r="D18" s="580"/>
      <c r="E18" s="641"/>
    </row>
    <row r="19" spans="1:5">
      <c r="A19" s="696"/>
      <c r="B19" s="153"/>
      <c r="C19" s="698"/>
      <c r="D19" s="580"/>
      <c r="E19" s="641"/>
    </row>
    <row r="20" spans="1:5">
      <c r="A20" s="696"/>
      <c r="B20" s="153"/>
      <c r="C20" s="698"/>
      <c r="D20" s="580"/>
      <c r="E20" s="641"/>
    </row>
    <row r="21" spans="1:5">
      <c r="A21" s="696"/>
      <c r="B21" s="153"/>
      <c r="C21" s="698"/>
      <c r="D21" s="580"/>
      <c r="E21" s="641"/>
    </row>
    <row r="22" spans="1:5">
      <c r="A22" s="696"/>
      <c r="B22" s="153"/>
      <c r="C22" s="698"/>
      <c r="D22" s="580"/>
      <c r="E22" s="641"/>
    </row>
    <row r="23" spans="1:5">
      <c r="A23" s="696"/>
      <c r="B23" s="153"/>
      <c r="C23" s="698"/>
      <c r="D23" s="580"/>
      <c r="E23" s="641"/>
    </row>
    <row r="24" spans="1:5">
      <c r="A24" s="696"/>
      <c r="B24" s="153"/>
      <c r="C24" s="698"/>
      <c r="D24" s="580"/>
      <c r="E24" s="641"/>
    </row>
    <row r="25" spans="1:5">
      <c r="A25" s="696"/>
      <c r="B25" s="153"/>
      <c r="C25" s="698"/>
      <c r="D25" s="580"/>
      <c r="E25" s="641"/>
    </row>
    <row r="26" spans="1:5">
      <c r="A26" s="696"/>
      <c r="B26" s="153"/>
      <c r="C26" s="698"/>
      <c r="D26" s="580"/>
      <c r="E26" s="641"/>
    </row>
    <row r="27" spans="1:5">
      <c r="A27" s="697"/>
      <c r="B27" s="143"/>
      <c r="C27" s="699"/>
      <c r="D27" s="581"/>
      <c r="E27" s="639"/>
    </row>
    <row r="28" spans="1:5">
      <c r="A28" s="697"/>
      <c r="B28" s="143"/>
      <c r="C28" s="699"/>
      <c r="D28" s="581"/>
      <c r="E28" s="639"/>
    </row>
    <row r="29" spans="1:5" ht="13.5" thickBot="1">
      <c r="A29" s="697"/>
      <c r="B29" s="143"/>
      <c r="C29" s="699"/>
      <c r="D29" s="581"/>
      <c r="E29" s="639"/>
    </row>
    <row r="30" spans="1:5" ht="13.5" thickBot="1">
      <c r="A30" s="303" t="s">
        <v>179</v>
      </c>
      <c r="B30" s="309">
        <f>SUM(B10:B29)</f>
        <v>0</v>
      </c>
      <c r="C30" s="1051"/>
      <c r="D30" s="1095"/>
      <c r="E30" s="1052"/>
    </row>
    <row r="31" spans="1:5" ht="13.5" customHeight="1" thickBot="1">
      <c r="A31" s="1057"/>
      <c r="B31" s="1058"/>
      <c r="C31" s="1058"/>
      <c r="D31" s="1058"/>
      <c r="E31" s="1059"/>
    </row>
    <row r="32" spans="1:5" s="23" customFormat="1" ht="15.75" customHeight="1" thickBot="1">
      <c r="A32" s="991" t="s">
        <v>176</v>
      </c>
      <c r="B32" s="992"/>
      <c r="C32" s="992"/>
      <c r="D32" s="992"/>
      <c r="E32" s="993"/>
    </row>
    <row r="33" spans="1:5" ht="15.75" customHeight="1">
      <c r="A33" s="700"/>
      <c r="B33" s="154"/>
      <c r="C33" s="703"/>
      <c r="D33" s="582"/>
      <c r="E33" s="645"/>
    </row>
    <row r="34" spans="1:5" ht="15.75" customHeight="1">
      <c r="A34" s="701"/>
      <c r="B34" s="155"/>
      <c r="C34" s="704"/>
      <c r="D34" s="583"/>
      <c r="E34" s="646"/>
    </row>
    <row r="35" spans="1:5">
      <c r="A35" s="701"/>
      <c r="B35" s="155"/>
      <c r="C35" s="704"/>
      <c r="D35" s="583"/>
      <c r="E35" s="646"/>
    </row>
    <row r="36" spans="1:5">
      <c r="A36" s="701"/>
      <c r="B36" s="155"/>
      <c r="C36" s="704"/>
      <c r="D36" s="583"/>
      <c r="E36" s="646"/>
    </row>
    <row r="37" spans="1:5">
      <c r="A37" s="701"/>
      <c r="B37" s="155"/>
      <c r="C37" s="704"/>
      <c r="D37" s="583"/>
      <c r="E37" s="646"/>
    </row>
    <row r="38" spans="1:5">
      <c r="A38" s="701"/>
      <c r="B38" s="155"/>
      <c r="C38" s="704"/>
      <c r="D38" s="583"/>
      <c r="E38" s="646"/>
    </row>
    <row r="39" spans="1:5">
      <c r="A39" s="701"/>
      <c r="B39" s="155"/>
      <c r="C39" s="704"/>
      <c r="D39" s="583"/>
      <c r="E39" s="646"/>
    </row>
    <row r="40" spans="1:5">
      <c r="A40" s="701"/>
      <c r="B40" s="155"/>
      <c r="C40" s="704"/>
      <c r="D40" s="583"/>
      <c r="E40" s="646"/>
    </row>
    <row r="41" spans="1:5">
      <c r="A41" s="701"/>
      <c r="B41" s="155"/>
      <c r="C41" s="704"/>
      <c r="D41" s="583"/>
      <c r="E41" s="646"/>
    </row>
    <row r="42" spans="1:5">
      <c r="A42" s="701"/>
      <c r="B42" s="155"/>
      <c r="C42" s="704"/>
      <c r="D42" s="583"/>
      <c r="E42" s="646"/>
    </row>
    <row r="43" spans="1:5">
      <c r="A43" s="701"/>
      <c r="B43" s="155"/>
      <c r="C43" s="704"/>
      <c r="D43" s="583"/>
      <c r="E43" s="646"/>
    </row>
    <row r="44" spans="1:5">
      <c r="A44" s="701"/>
      <c r="B44" s="155"/>
      <c r="C44" s="704"/>
      <c r="D44" s="583"/>
      <c r="E44" s="646"/>
    </row>
    <row r="45" spans="1:5">
      <c r="A45" s="701"/>
      <c r="B45" s="155"/>
      <c r="C45" s="704"/>
      <c r="D45" s="583"/>
      <c r="E45" s="646"/>
    </row>
    <row r="46" spans="1:5">
      <c r="A46" s="701"/>
      <c r="B46" s="155"/>
      <c r="C46" s="704"/>
      <c r="D46" s="583"/>
      <c r="E46" s="646"/>
    </row>
    <row r="47" spans="1:5">
      <c r="A47" s="701"/>
      <c r="B47" s="155"/>
      <c r="C47" s="704"/>
      <c r="D47" s="583"/>
      <c r="E47" s="646"/>
    </row>
    <row r="48" spans="1:5">
      <c r="A48" s="701"/>
      <c r="B48" s="155"/>
      <c r="C48" s="704"/>
      <c r="D48" s="583"/>
      <c r="E48" s="646"/>
    </row>
    <row r="49" spans="1:5">
      <c r="A49" s="701"/>
      <c r="B49" s="155"/>
      <c r="C49" s="704"/>
      <c r="D49" s="583"/>
      <c r="E49" s="646"/>
    </row>
    <row r="50" spans="1:5">
      <c r="A50" s="701"/>
      <c r="B50" s="155"/>
      <c r="C50" s="704"/>
      <c r="D50" s="583"/>
      <c r="E50" s="646"/>
    </row>
    <row r="51" spans="1:5">
      <c r="A51" s="701"/>
      <c r="B51" s="155"/>
      <c r="C51" s="704"/>
      <c r="D51" s="583"/>
      <c r="E51" s="646"/>
    </row>
    <row r="52" spans="1:5">
      <c r="A52" s="701"/>
      <c r="B52" s="155"/>
      <c r="C52" s="704"/>
      <c r="D52" s="583"/>
      <c r="E52" s="646"/>
    </row>
    <row r="53" spans="1:5">
      <c r="A53" s="701"/>
      <c r="B53" s="155"/>
      <c r="C53" s="704"/>
      <c r="D53" s="583"/>
      <c r="E53" s="646"/>
    </row>
    <row r="54" spans="1:5">
      <c r="A54" s="701"/>
      <c r="B54" s="155"/>
      <c r="C54" s="704"/>
      <c r="D54" s="583"/>
      <c r="E54" s="646"/>
    </row>
    <row r="55" spans="1:5">
      <c r="A55" s="701"/>
      <c r="B55" s="155"/>
      <c r="C55" s="704"/>
      <c r="D55" s="583"/>
      <c r="E55" s="646"/>
    </row>
    <row r="56" spans="1:5">
      <c r="A56" s="702"/>
      <c r="B56" s="145"/>
      <c r="C56" s="705"/>
      <c r="D56" s="584"/>
      <c r="E56" s="647"/>
    </row>
    <row r="57" spans="1:5">
      <c r="A57" s="702"/>
      <c r="B57" s="145"/>
      <c r="C57" s="705"/>
      <c r="D57" s="584"/>
      <c r="E57" s="647"/>
    </row>
    <row r="58" spans="1:5" ht="13.5" thickBot="1">
      <c r="A58" s="702"/>
      <c r="B58" s="145"/>
      <c r="C58" s="705"/>
      <c r="D58" s="584"/>
      <c r="E58" s="647"/>
    </row>
    <row r="59" spans="1:5" ht="13.5" thickBot="1">
      <c r="A59" s="302" t="s">
        <v>180</v>
      </c>
      <c r="B59" s="313">
        <f>SUM(B33:B58)</f>
        <v>0</v>
      </c>
      <c r="C59" s="1081"/>
      <c r="D59" s="1094"/>
      <c r="E59" s="1082"/>
    </row>
    <row r="60" spans="1:5" ht="15.75" customHeight="1" thickBot="1">
      <c r="A60" s="1057"/>
      <c r="B60" s="1058"/>
      <c r="C60" s="1058"/>
      <c r="D60" s="1058"/>
      <c r="E60" s="1059"/>
    </row>
    <row r="61" spans="1:5" s="23" customFormat="1" ht="15.75" customHeight="1" thickBot="1">
      <c r="A61" s="985" t="s">
        <v>177</v>
      </c>
      <c r="B61" s="986"/>
      <c r="C61" s="986"/>
      <c r="D61" s="986"/>
      <c r="E61" s="987"/>
    </row>
    <row r="62" spans="1:5" ht="15.75" customHeight="1">
      <c r="A62" s="709"/>
      <c r="B62" s="156"/>
      <c r="C62" s="706"/>
      <c r="D62" s="585"/>
      <c r="E62" s="651"/>
    </row>
    <row r="63" spans="1:5" ht="15.75" customHeight="1">
      <c r="A63" s="710"/>
      <c r="B63" s="157"/>
      <c r="C63" s="707"/>
      <c r="D63" s="586"/>
      <c r="E63" s="652"/>
    </row>
    <row r="64" spans="1:5">
      <c r="A64" s="710"/>
      <c r="B64" s="157"/>
      <c r="C64" s="707"/>
      <c r="D64" s="586"/>
      <c r="E64" s="652"/>
    </row>
    <row r="65" spans="1:5">
      <c r="A65" s="710"/>
      <c r="B65" s="157"/>
      <c r="C65" s="707"/>
      <c r="D65" s="586"/>
      <c r="E65" s="652"/>
    </row>
    <row r="66" spans="1:5">
      <c r="A66" s="710"/>
      <c r="B66" s="157"/>
      <c r="C66" s="707"/>
      <c r="D66" s="586"/>
      <c r="E66" s="652"/>
    </row>
    <row r="67" spans="1:5">
      <c r="A67" s="710"/>
      <c r="B67" s="157"/>
      <c r="C67" s="707"/>
      <c r="D67" s="586"/>
      <c r="E67" s="652"/>
    </row>
    <row r="68" spans="1:5">
      <c r="A68" s="710"/>
      <c r="B68" s="157"/>
      <c r="C68" s="707"/>
      <c r="D68" s="586"/>
      <c r="E68" s="652"/>
    </row>
    <row r="69" spans="1:5">
      <c r="A69" s="710"/>
      <c r="B69" s="157"/>
      <c r="C69" s="707"/>
      <c r="D69" s="586"/>
      <c r="E69" s="652"/>
    </row>
    <row r="70" spans="1:5">
      <c r="A70" s="710"/>
      <c r="B70" s="157"/>
      <c r="C70" s="707"/>
      <c r="D70" s="586"/>
      <c r="E70" s="652"/>
    </row>
    <row r="71" spans="1:5">
      <c r="A71" s="710"/>
      <c r="B71" s="157"/>
      <c r="C71" s="707"/>
      <c r="D71" s="586"/>
      <c r="E71" s="652"/>
    </row>
    <row r="72" spans="1:5">
      <c r="A72" s="710"/>
      <c r="B72" s="157"/>
      <c r="C72" s="707"/>
      <c r="D72" s="586"/>
      <c r="E72" s="652"/>
    </row>
    <row r="73" spans="1:5">
      <c r="A73" s="710"/>
      <c r="B73" s="157"/>
      <c r="C73" s="707"/>
      <c r="D73" s="586"/>
      <c r="E73" s="652"/>
    </row>
    <row r="74" spans="1:5">
      <c r="A74" s="710"/>
      <c r="B74" s="157"/>
      <c r="C74" s="707"/>
      <c r="D74" s="586"/>
      <c r="E74" s="652"/>
    </row>
    <row r="75" spans="1:5">
      <c r="A75" s="710"/>
      <c r="B75" s="157"/>
      <c r="C75" s="707"/>
      <c r="D75" s="586"/>
      <c r="E75" s="652"/>
    </row>
    <row r="76" spans="1:5">
      <c r="A76" s="710"/>
      <c r="B76" s="157"/>
      <c r="C76" s="707"/>
      <c r="D76" s="586"/>
      <c r="E76" s="652"/>
    </row>
    <row r="77" spans="1:5">
      <c r="A77" s="711"/>
      <c r="B77" s="157"/>
      <c r="C77" s="707"/>
      <c r="D77" s="586"/>
      <c r="E77" s="652"/>
    </row>
    <row r="78" spans="1:5">
      <c r="A78" s="712"/>
      <c r="B78" s="147"/>
      <c r="C78" s="708"/>
      <c r="D78" s="587"/>
      <c r="E78" s="653"/>
    </row>
    <row r="79" spans="1:5" ht="13.5" thickBot="1">
      <c r="A79" s="712"/>
      <c r="B79" s="147"/>
      <c r="C79" s="708"/>
      <c r="D79" s="587"/>
      <c r="E79" s="653"/>
    </row>
    <row r="80" spans="1:5" ht="13.5" thickBot="1">
      <c r="A80" s="304" t="s">
        <v>181</v>
      </c>
      <c r="B80" s="328">
        <f>SUM(B62:B79)</f>
        <v>0</v>
      </c>
      <c r="C80" s="1083"/>
      <c r="D80" s="1093"/>
      <c r="E80" s="1084"/>
    </row>
    <row r="81" spans="1:5" ht="15.75" customHeight="1" thickBot="1">
      <c r="A81" s="1057"/>
      <c r="B81" s="1058"/>
      <c r="C81" s="1058"/>
      <c r="D81" s="1058"/>
      <c r="E81" s="1059"/>
    </row>
    <row r="82" spans="1:5" s="23" customFormat="1" ht="15.75" customHeight="1" thickBot="1">
      <c r="A82" s="301" t="s">
        <v>151</v>
      </c>
      <c r="B82" s="333">
        <f>B80+B59+B30</f>
        <v>0</v>
      </c>
      <c r="C82" s="284"/>
      <c r="D82" s="284"/>
      <c r="E82" s="285"/>
    </row>
    <row r="83" spans="1:5" ht="69.75" customHeight="1"/>
    <row r="84" spans="1:5" ht="15.75" thickBot="1">
      <c r="A84" s="1092" t="s">
        <v>239</v>
      </c>
      <c r="B84" s="1092"/>
      <c r="C84" s="1092"/>
      <c r="D84" s="459"/>
    </row>
    <row r="85" spans="1:5" ht="174" customHeight="1" thickBot="1">
      <c r="A85" s="982"/>
      <c r="B85" s="983"/>
      <c r="C85" s="983"/>
      <c r="D85" s="983"/>
      <c r="E85" s="984"/>
    </row>
  </sheetData>
  <sheetProtection password="CC72" sheet="1" objects="1" scenarios="1" selectLockedCells="1"/>
  <customSheetViews>
    <customSheetView guid="{7A22A0F3-26C2-4F41-A45F-3AA4AB522C13}" showPageBreaks="1" fitToPage="1" printArea="1">
      <selection activeCell="A3" sqref="A3:D3"/>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2"/>
      <headerFooter alignWithMargins="0">
        <oddFooter>&amp;Lh. Other Direct Costs&amp;RPage &amp;P of &amp;N</oddFooter>
      </headerFooter>
    </customSheetView>
  </customSheetViews>
  <mergeCells count="15">
    <mergeCell ref="A1:B1"/>
    <mergeCell ref="A85:E85"/>
    <mergeCell ref="A2:E2"/>
    <mergeCell ref="A61:E61"/>
    <mergeCell ref="A3:E3"/>
    <mergeCell ref="A9:E9"/>
    <mergeCell ref="A32:E32"/>
    <mergeCell ref="A84:C84"/>
    <mergeCell ref="C80:E80"/>
    <mergeCell ref="C59:E59"/>
    <mergeCell ref="C30:E30"/>
    <mergeCell ref="A31:E31"/>
    <mergeCell ref="A60:E60"/>
    <mergeCell ref="A81:E81"/>
    <mergeCell ref="E1:F1"/>
  </mergeCells>
  <phoneticPr fontId="2" type="noConversion"/>
  <conditionalFormatting sqref="C1:D1">
    <cfRule type="beginsWith" dxfId="3" priority="1" operator="beginsWith" text="0">
      <formula>LEFT(C1,1)="0"</formula>
    </cfRule>
  </conditionalFormatting>
  <dataValidations count="2">
    <dataValidation type="list" allowBlank="1" showInputMessage="1" showErrorMessage="1" sqref="D6 D10:D29 D33:D58 D62:D79">
      <formula1>$H$9:$H$10</formula1>
    </dataValidation>
    <dataValidation type="list" allowBlank="1" showInputMessage="1" showErrorMessage="1" sqref="D7:D8">
      <formula1>$H$8:$H$10</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A1:L87"/>
  <sheetViews>
    <sheetView showGridLines="0" zoomScaleNormal="100" workbookViewId="0">
      <selection activeCell="A4" sqref="A4:C4"/>
    </sheetView>
  </sheetViews>
  <sheetFormatPr defaultRowHeight="12.75"/>
  <cols>
    <col min="1" max="1" width="7.85546875" style="100" customWidth="1"/>
    <col min="2" max="2" width="9.140625" style="100"/>
    <col min="3" max="3" width="20.42578125" style="100" customWidth="1"/>
    <col min="4" max="4" width="20.28515625" style="100" customWidth="1"/>
    <col min="5" max="5" width="30.5703125" style="100" customWidth="1"/>
    <col min="6" max="6" width="20.28515625" style="100" customWidth="1"/>
    <col min="7" max="8" width="9.140625" style="100"/>
    <col min="9" max="9" width="23.7109375" style="100" customWidth="1"/>
    <col min="10" max="10" width="2.5703125" style="100" customWidth="1"/>
    <col min="11" max="16384" width="9.140625" style="100"/>
  </cols>
  <sheetData>
    <row r="1" spans="1:12" s="93" customFormat="1" ht="24.75" customHeight="1">
      <c r="A1" s="1037" t="s">
        <v>256</v>
      </c>
      <c r="B1" s="1037"/>
      <c r="C1" s="1037"/>
      <c r="D1" s="1037"/>
      <c r="E1" s="1036">
        <f>'Instructions and Summary'!B4</f>
        <v>0</v>
      </c>
      <c r="F1" s="1036"/>
      <c r="G1" s="575"/>
      <c r="H1" s="1015" t="str">
        <f>'Instructions and Summary'!G1</f>
        <v>XX/XX/XX   V 1.0</v>
      </c>
      <c r="I1" s="1016"/>
    </row>
    <row r="2" spans="1:12" s="25" customFormat="1" ht="18.75" thickBot="1">
      <c r="A2" s="1121" t="s">
        <v>136</v>
      </c>
      <c r="B2" s="1121"/>
      <c r="C2" s="1121"/>
      <c r="D2" s="1121"/>
      <c r="E2" s="1121"/>
      <c r="F2" s="1121"/>
      <c r="G2" s="1121"/>
      <c r="H2" s="1121"/>
      <c r="I2" s="1121"/>
      <c r="J2" s="24"/>
      <c r="K2" s="24"/>
      <c r="L2" s="24"/>
    </row>
    <row r="3" spans="1:12" s="95" customFormat="1" ht="15" customHeight="1">
      <c r="A3" s="1122" t="s">
        <v>270</v>
      </c>
      <c r="B3" s="1123"/>
      <c r="C3" s="1124"/>
      <c r="D3" s="76" t="s">
        <v>175</v>
      </c>
      <c r="E3" s="77" t="s">
        <v>176</v>
      </c>
      <c r="F3" s="78" t="s">
        <v>177</v>
      </c>
      <c r="G3" s="959" t="s">
        <v>150</v>
      </c>
      <c r="H3" s="960"/>
      <c r="I3" s="94"/>
    </row>
    <row r="4" spans="1:12" s="95" customFormat="1" ht="14.25" customHeight="1">
      <c r="A4" s="1106"/>
      <c r="B4" s="1107"/>
      <c r="C4" s="1107"/>
      <c r="D4" s="281">
        <v>0</v>
      </c>
      <c r="E4" s="282">
        <v>0</v>
      </c>
      <c r="F4" s="283">
        <v>0</v>
      </c>
      <c r="G4" s="1117"/>
      <c r="H4" s="1118"/>
      <c r="I4" s="94"/>
    </row>
    <row r="5" spans="1:12" s="95" customFormat="1" ht="14.25" customHeight="1">
      <c r="A5" s="1106"/>
      <c r="B5" s="1107"/>
      <c r="C5" s="1107"/>
      <c r="D5" s="281">
        <v>0</v>
      </c>
      <c r="E5" s="282">
        <v>0</v>
      </c>
      <c r="F5" s="283">
        <v>0</v>
      </c>
      <c r="G5" s="713"/>
      <c r="H5" s="714"/>
      <c r="I5" s="94"/>
    </row>
    <row r="6" spans="1:12" s="95" customFormat="1" ht="14.25" customHeight="1">
      <c r="A6" s="1106"/>
      <c r="B6" s="1107"/>
      <c r="C6" s="1107"/>
      <c r="D6" s="281">
        <v>0</v>
      </c>
      <c r="E6" s="282">
        <v>0</v>
      </c>
      <c r="F6" s="283">
        <v>0</v>
      </c>
      <c r="G6" s="713"/>
      <c r="H6" s="714"/>
      <c r="I6" s="94"/>
    </row>
    <row r="7" spans="1:12" s="95" customFormat="1" ht="14.25" customHeight="1">
      <c r="A7" s="1106"/>
      <c r="B7" s="1107"/>
      <c r="C7" s="1107"/>
      <c r="D7" s="281">
        <v>0</v>
      </c>
      <c r="E7" s="282">
        <v>0</v>
      </c>
      <c r="F7" s="283">
        <v>0</v>
      </c>
      <c r="G7" s="713"/>
      <c r="H7" s="714"/>
      <c r="I7" s="94"/>
    </row>
    <row r="8" spans="1:12" s="95" customFormat="1" ht="14.25" customHeight="1">
      <c r="A8" s="1106"/>
      <c r="B8" s="1107"/>
      <c r="C8" s="1107"/>
      <c r="D8" s="281">
        <v>0</v>
      </c>
      <c r="E8" s="282">
        <v>0</v>
      </c>
      <c r="F8" s="283">
        <v>0</v>
      </c>
      <c r="G8" s="713"/>
      <c r="H8" s="714"/>
      <c r="I8" s="94"/>
    </row>
    <row r="9" spans="1:12" s="95" customFormat="1" ht="14.25" customHeight="1" thickBot="1">
      <c r="A9" s="956" t="s">
        <v>129</v>
      </c>
      <c r="B9" s="957"/>
      <c r="C9" s="958"/>
      <c r="D9" s="286">
        <v>0</v>
      </c>
      <c r="E9" s="287">
        <v>0</v>
      </c>
      <c r="F9" s="288">
        <v>0</v>
      </c>
      <c r="G9" s="1119">
        <f>SUM(D9:F9)</f>
        <v>0</v>
      </c>
      <c r="H9" s="1120"/>
      <c r="I9" s="94"/>
    </row>
    <row r="10" spans="1:12" s="93" customFormat="1">
      <c r="A10" s="1128" t="str">
        <f>IF(A14=A16,"One box should be checked in the indirect rate agreement section.","")</f>
        <v>One box should be checked in the indirect rate agreement section.</v>
      </c>
      <c r="B10" s="1128"/>
      <c r="C10" s="1128"/>
      <c r="D10" s="1128"/>
      <c r="E10" s="1128"/>
      <c r="F10" s="1128"/>
      <c r="G10" s="1128"/>
      <c r="H10" s="1128"/>
      <c r="I10" s="1128"/>
    </row>
    <row r="11" spans="1:12" s="93" customFormat="1" ht="20.25" customHeight="1" thickBot="1">
      <c r="A11" s="944"/>
      <c r="B11" s="944"/>
      <c r="C11" s="944"/>
      <c r="D11" s="944"/>
      <c r="E11" s="944"/>
      <c r="F11" s="944"/>
      <c r="G11" s="944"/>
      <c r="H11" s="944"/>
      <c r="I11" s="944"/>
    </row>
    <row r="12" spans="1:12" s="93" customFormat="1" ht="21.75" customHeight="1">
      <c r="A12" s="1112" t="s">
        <v>195</v>
      </c>
      <c r="B12" s="1113"/>
      <c r="C12" s="1113"/>
      <c r="D12" s="1113"/>
      <c r="E12" s="1113"/>
      <c r="F12" s="1113"/>
      <c r="G12" s="1113"/>
      <c r="H12" s="1113"/>
      <c r="I12" s="1114"/>
    </row>
    <row r="13" spans="1:12" s="181" customFormat="1" ht="48" customHeight="1" thickBot="1">
      <c r="A13" s="1109" t="s">
        <v>202</v>
      </c>
      <c r="B13" s="1110"/>
      <c r="C13" s="1110"/>
      <c r="D13" s="1110"/>
      <c r="E13" s="1110"/>
      <c r="F13" s="1110"/>
      <c r="G13" s="1110"/>
      <c r="H13" s="1110"/>
      <c r="I13" s="1111"/>
      <c r="K13" s="461" t="s">
        <v>252</v>
      </c>
    </row>
    <row r="14" spans="1:12" s="93" customFormat="1" ht="30" customHeight="1" thickBot="1">
      <c r="A14" s="452"/>
      <c r="B14" s="1096" t="s">
        <v>198</v>
      </c>
      <c r="C14" s="1097"/>
      <c r="D14" s="1097"/>
      <c r="E14" s="1097"/>
      <c r="F14" s="1097"/>
      <c r="G14" s="1097"/>
      <c r="H14" s="1097"/>
      <c r="I14" s="1098"/>
      <c r="K14" s="437"/>
      <c r="L14" s="437"/>
    </row>
    <row r="15" spans="1:12" s="93" customFormat="1" ht="14.25" customHeight="1" thickBot="1">
      <c r="A15" s="131"/>
      <c r="B15" s="1102"/>
      <c r="C15" s="1102"/>
      <c r="D15" s="1102"/>
      <c r="E15" s="1102"/>
      <c r="F15" s="1102"/>
      <c r="G15" s="1102"/>
      <c r="H15" s="1102"/>
      <c r="I15" s="1103"/>
      <c r="K15" s="1115"/>
      <c r="L15" s="1115"/>
    </row>
    <row r="16" spans="1:12" s="93" customFormat="1" ht="21.75" customHeight="1" thickBot="1">
      <c r="A16" s="452"/>
      <c r="B16" s="1099" t="s">
        <v>197</v>
      </c>
      <c r="C16" s="1100"/>
      <c r="D16" s="1100"/>
      <c r="E16" s="1100"/>
      <c r="F16" s="1100"/>
      <c r="G16" s="1100"/>
      <c r="H16" s="1100"/>
      <c r="I16" s="1101"/>
      <c r="K16" s="1115"/>
      <c r="L16" s="1115"/>
    </row>
    <row r="17" spans="1:9" s="93" customFormat="1" ht="74.25" customHeight="1">
      <c r="A17" s="96"/>
      <c r="B17" s="1104" t="s">
        <v>277</v>
      </c>
      <c r="C17" s="1104"/>
      <c r="D17" s="1104"/>
      <c r="E17" s="1104"/>
      <c r="F17" s="1104"/>
      <c r="G17" s="1104"/>
      <c r="H17" s="1104"/>
      <c r="I17" s="1105"/>
    </row>
    <row r="18" spans="1:9" s="93" customFormat="1" ht="5.25" customHeight="1" thickBot="1">
      <c r="A18" s="97"/>
      <c r="B18" s="98"/>
      <c r="C18" s="98"/>
      <c r="D18" s="98"/>
      <c r="E18" s="98"/>
      <c r="F18" s="98"/>
      <c r="G18" s="98"/>
      <c r="H18" s="98"/>
      <c r="I18" s="99"/>
    </row>
    <row r="19" spans="1:9" s="93" customFormat="1" ht="13.5" thickBot="1"/>
    <row r="20" spans="1:9" s="93" customFormat="1" ht="54" customHeight="1" thickBot="1">
      <c r="A20" s="1125" t="s">
        <v>231</v>
      </c>
      <c r="B20" s="1126"/>
      <c r="C20" s="1126"/>
      <c r="D20" s="1126"/>
      <c r="E20" s="1126"/>
      <c r="F20" s="1126"/>
      <c r="G20" s="1126"/>
      <c r="H20" s="1126"/>
      <c r="I20" s="1127"/>
    </row>
    <row r="21" spans="1:9" s="93" customFormat="1"/>
    <row r="22" spans="1:9" s="93" customFormat="1" ht="15.75" thickBot="1">
      <c r="A22" s="1116" t="s">
        <v>232</v>
      </c>
      <c r="B22" s="1116"/>
      <c r="C22" s="1116"/>
      <c r="D22" s="1116"/>
      <c r="E22" s="1116"/>
      <c r="F22" s="1116"/>
      <c r="G22" s="1116"/>
    </row>
    <row r="23" spans="1:9" s="93" customFormat="1" ht="213" customHeight="1" thickBot="1">
      <c r="A23" s="1108"/>
      <c r="B23" s="726"/>
      <c r="C23" s="726"/>
      <c r="D23" s="726"/>
      <c r="E23" s="726"/>
      <c r="F23" s="726"/>
      <c r="G23" s="726"/>
      <c r="H23" s="726"/>
      <c r="I23" s="727"/>
    </row>
    <row r="24" spans="1:9" s="93" customFormat="1" ht="33" customHeight="1"/>
    <row r="25" spans="1:9" s="93" customFormat="1" ht="113.25" customHeight="1"/>
    <row r="26" spans="1:9" s="93" customFormat="1"/>
    <row r="27" spans="1:9" s="93" customFormat="1"/>
    <row r="28" spans="1:9" s="93" customFormat="1"/>
    <row r="29" spans="1:9" s="93" customFormat="1"/>
    <row r="30" spans="1:9" s="93" customFormat="1"/>
    <row r="31" spans="1:9" s="93" customFormat="1"/>
    <row r="32" spans="1:9" s="93" customFormat="1"/>
    <row r="33" s="93" customFormat="1"/>
    <row r="34" s="93" customFormat="1"/>
    <row r="35" s="93" customFormat="1"/>
    <row r="36" s="93" customFormat="1"/>
    <row r="37" s="93" customFormat="1"/>
    <row r="38" s="93" customFormat="1"/>
    <row r="39" s="93" customFormat="1"/>
    <row r="40" s="93" customFormat="1"/>
    <row r="41" s="93" customFormat="1"/>
    <row r="42" s="93" customFormat="1"/>
    <row r="43" s="93" customFormat="1"/>
    <row r="44" s="93" customFormat="1"/>
    <row r="45" s="93" customFormat="1"/>
    <row r="46" s="93" customFormat="1"/>
    <row r="47" s="93" customFormat="1"/>
    <row r="48" s="93" customFormat="1"/>
    <row r="49" s="93" customFormat="1"/>
    <row r="50" s="93" customFormat="1"/>
    <row r="51" s="93" customFormat="1"/>
    <row r="52" s="93" customFormat="1"/>
    <row r="53" s="93" customFormat="1"/>
    <row r="54" s="93" customFormat="1"/>
    <row r="55" s="93" customFormat="1"/>
    <row r="56" s="93" customFormat="1"/>
    <row r="57" s="93" customFormat="1"/>
    <row r="58" s="93" customFormat="1"/>
    <row r="59" s="93" customFormat="1"/>
    <row r="60" s="93" customFormat="1"/>
    <row r="61" s="93" customFormat="1"/>
    <row r="62" s="93" customFormat="1"/>
    <row r="63" s="93" customFormat="1"/>
    <row r="64" s="93" customFormat="1"/>
    <row r="65" s="93" customFormat="1"/>
    <row r="66" s="93" customFormat="1"/>
    <row r="67" s="93" customFormat="1"/>
    <row r="68" s="93" customFormat="1"/>
    <row r="69" s="93" customFormat="1"/>
    <row r="70" s="93" customFormat="1"/>
    <row r="71" s="93" customFormat="1"/>
    <row r="72" s="93" customFormat="1"/>
    <row r="73" s="93" customFormat="1"/>
    <row r="74" s="93" customFormat="1"/>
    <row r="75" s="93" customFormat="1"/>
    <row r="76" s="93" customFormat="1"/>
    <row r="77" s="93" customFormat="1"/>
    <row r="78" s="93" customFormat="1"/>
    <row r="79" s="93" customFormat="1"/>
    <row r="80" s="93" customFormat="1"/>
    <row r="81" s="93" customFormat="1"/>
    <row r="82" s="93" customFormat="1"/>
    <row r="83" s="93" customFormat="1"/>
    <row r="84" s="93" customFormat="1"/>
    <row r="85" s="93" customFormat="1"/>
    <row r="86" s="93" customFormat="1"/>
    <row r="87" s="93" customFormat="1"/>
  </sheetData>
  <sheetProtection password="CC72" sheet="1" objects="1" scenarios="1" selectLockedCells="1"/>
  <customSheetViews>
    <customSheetView guid="{7A22A0F3-26C2-4F41-A45F-3AA4AB522C13}" showPageBreaks="1" fitToPage="1">
      <selection activeCell="B14" sqref="B14"/>
      <pageMargins left="0.5" right="0.5" top="0.25" bottom="0.5" header="0.5" footer="0.5"/>
      <pageSetup scale="94" orientation="landscape" r:id="rId1"/>
      <headerFooter alignWithMargins="0">
        <oddFooter>&amp;Li. Indirect Costs</oddFooter>
      </headerFooter>
    </customSheetView>
    <customSheetView guid="{640DA41A-A77A-482D-897F-55BCEE7E5329}" showGridLines="0" fitToPage="1">
      <selection activeCell="B10" sqref="B10:I10"/>
      <pageMargins left="0.5" right="0.5" top="0.25" bottom="0.5" header="0.5" footer="0.5"/>
      <pageSetup scale="75" orientation="landscape" r:id="rId2"/>
      <headerFooter alignWithMargins="0">
        <oddFooter>&amp;Li. Indirect Costs</oddFooter>
      </headerFooter>
    </customSheetView>
  </customSheetViews>
  <mergeCells count="25">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 ref="B14:I14"/>
    <mergeCell ref="B16:I16"/>
    <mergeCell ref="B15:I15"/>
    <mergeCell ref="B17:I17"/>
    <mergeCell ref="E1:F1"/>
    <mergeCell ref="A5:C5"/>
    <mergeCell ref="A6:C6"/>
    <mergeCell ref="A7:C7"/>
    <mergeCell ref="A8:C8"/>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5"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sheetPr codeName="Sheet11"/>
  <dimension ref="A1:Z30"/>
  <sheetViews>
    <sheetView showGridLines="0" zoomScale="90" zoomScaleNormal="90" workbookViewId="0">
      <pane ySplit="5" topLeftCell="A6" activePane="bottomLeft" state="frozen"/>
      <selection pane="bottomLeft" activeCell="A7" sqref="A7"/>
    </sheetView>
  </sheetViews>
  <sheetFormatPr defaultRowHeight="12.75"/>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600" customWidth="1"/>
    <col min="10" max="10" width="9" style="600" hidden="1" customWidth="1"/>
    <col min="11" max="13" width="6" style="600" hidden="1" customWidth="1"/>
    <col min="14" max="15" width="0" style="600" hidden="1" customWidth="1"/>
    <col min="16" max="16" width="9.140625" style="600"/>
    <col min="17" max="16384" width="9.140625" style="26"/>
  </cols>
  <sheetData>
    <row r="1" spans="1:26" s="23" customFormat="1" ht="15.75" customHeight="1">
      <c r="A1" s="1037" t="s">
        <v>257</v>
      </c>
      <c r="B1" s="1037"/>
      <c r="C1" s="1037"/>
      <c r="D1" s="575">
        <f>'Instructions and Summary'!B4</f>
        <v>0</v>
      </c>
      <c r="E1" s="575"/>
      <c r="F1" s="1016" t="str">
        <f>'Instructions and Summary'!G1</f>
        <v>XX/XX/XX   V 1.0</v>
      </c>
      <c r="G1" s="1016"/>
      <c r="H1" s="1016"/>
      <c r="I1" s="604"/>
      <c r="J1" s="601"/>
      <c r="K1" s="601"/>
      <c r="L1" s="601"/>
      <c r="M1" s="601"/>
      <c r="N1" s="601"/>
      <c r="O1" s="601"/>
      <c r="P1" s="601"/>
    </row>
    <row r="2" spans="1:26" s="42" customFormat="1" ht="18.75" thickBot="1">
      <c r="A2" s="1038" t="s">
        <v>137</v>
      </c>
      <c r="B2" s="1038"/>
      <c r="C2" s="1038"/>
      <c r="D2" s="1038"/>
      <c r="E2" s="1038"/>
      <c r="F2" s="1038"/>
      <c r="G2" s="1038"/>
      <c r="H2" s="1038"/>
      <c r="I2" s="605"/>
      <c r="J2" s="605"/>
      <c r="K2" s="605"/>
      <c r="L2" s="605"/>
      <c r="M2" s="605"/>
      <c r="N2" s="605"/>
      <c r="O2" s="605"/>
      <c r="P2" s="605"/>
    </row>
    <row r="3" spans="1:26" ht="147" customHeight="1" thickBot="1">
      <c r="A3" s="1132" t="s">
        <v>242</v>
      </c>
      <c r="B3" s="1133"/>
      <c r="C3" s="1133"/>
      <c r="D3" s="1133"/>
      <c r="E3" s="1133"/>
      <c r="F3" s="1133"/>
      <c r="G3" s="1133"/>
      <c r="H3" s="1134"/>
      <c r="Q3" s="600"/>
      <c r="R3" s="600"/>
      <c r="S3" s="600"/>
      <c r="T3" s="600"/>
      <c r="U3" s="600"/>
      <c r="V3" s="600"/>
      <c r="W3" s="600"/>
      <c r="X3" s="600"/>
      <c r="Y3" s="600"/>
      <c r="Z3" s="600"/>
    </row>
    <row r="4" spans="1:26" ht="13.5" thickBot="1">
      <c r="A4" s="10"/>
      <c r="Q4" s="600"/>
      <c r="R4" s="600"/>
      <c r="S4" s="600"/>
      <c r="T4" s="600"/>
      <c r="U4" s="600"/>
      <c r="V4" s="600"/>
      <c r="W4" s="600"/>
      <c r="X4" s="600"/>
      <c r="Y4" s="600"/>
      <c r="Z4" s="600"/>
    </row>
    <row r="5" spans="1:26" s="23" customFormat="1" ht="65.25" customHeight="1" thickBot="1">
      <c r="A5" s="51" t="s">
        <v>130</v>
      </c>
      <c r="B5" s="52" t="s">
        <v>234</v>
      </c>
      <c r="C5" s="265" t="s">
        <v>248</v>
      </c>
      <c r="D5" s="52" t="s">
        <v>91</v>
      </c>
      <c r="E5" s="61" t="s">
        <v>186</v>
      </c>
      <c r="F5" s="53" t="s">
        <v>187</v>
      </c>
      <c r="G5" s="54" t="s">
        <v>188</v>
      </c>
      <c r="H5" s="55" t="s">
        <v>131</v>
      </c>
      <c r="I5" s="601"/>
      <c r="J5" s="601"/>
      <c r="K5" s="601"/>
      <c r="L5" s="601"/>
      <c r="M5" s="601"/>
      <c r="N5" s="601"/>
      <c r="O5" s="601"/>
      <c r="P5" s="601"/>
      <c r="Q5" s="601"/>
      <c r="R5" s="601"/>
      <c r="S5" s="601"/>
      <c r="T5" s="601"/>
      <c r="U5" s="601"/>
      <c r="V5" s="601"/>
      <c r="W5" s="601"/>
      <c r="X5" s="601"/>
      <c r="Y5" s="601"/>
      <c r="Z5" s="601"/>
    </row>
    <row r="6" spans="1:26" ht="27" customHeight="1" thickBot="1">
      <c r="A6" s="234" t="s">
        <v>218</v>
      </c>
      <c r="B6" s="235" t="s">
        <v>165</v>
      </c>
      <c r="C6" s="418" t="s">
        <v>233</v>
      </c>
      <c r="D6" s="236" t="s">
        <v>168</v>
      </c>
      <c r="E6" s="393">
        <v>13600</v>
      </c>
      <c r="F6" s="394"/>
      <c r="G6" s="323"/>
      <c r="H6" s="324">
        <f t="shared" ref="H6:H24" si="0">SUM(E6:G6)</f>
        <v>13600</v>
      </c>
      <c r="Q6" s="600"/>
      <c r="R6" s="600"/>
      <c r="S6" s="600"/>
      <c r="T6" s="600"/>
      <c r="U6" s="600"/>
      <c r="V6" s="600"/>
      <c r="W6" s="600"/>
      <c r="X6" s="600"/>
      <c r="Y6" s="600"/>
      <c r="Z6" s="600"/>
    </row>
    <row r="7" spans="1:26" s="75" customFormat="1" ht="41.25" customHeight="1">
      <c r="A7" s="717"/>
      <c r="B7" s="454"/>
      <c r="C7" s="454"/>
      <c r="D7" s="715"/>
      <c r="E7" s="395"/>
      <c r="F7" s="396"/>
      <c r="G7" s="397"/>
      <c r="H7" s="325">
        <f t="shared" si="0"/>
        <v>0</v>
      </c>
      <c r="I7" s="600"/>
      <c r="J7" s="600" t="s">
        <v>165</v>
      </c>
      <c r="K7" s="600"/>
      <c r="L7" s="600"/>
      <c r="M7" s="600"/>
      <c r="N7" s="600"/>
      <c r="O7" s="600"/>
      <c r="P7" s="600"/>
      <c r="Q7" s="600"/>
      <c r="R7" s="602"/>
      <c r="S7" s="602"/>
      <c r="T7" s="602"/>
      <c r="U7" s="602"/>
      <c r="V7" s="602"/>
      <c r="W7" s="602"/>
      <c r="X7" s="602"/>
      <c r="Y7" s="602"/>
      <c r="Z7" s="602"/>
    </row>
    <row r="8" spans="1:26" s="75" customFormat="1" ht="34.5" customHeight="1">
      <c r="A8" s="717"/>
      <c r="B8" s="454"/>
      <c r="C8" s="454"/>
      <c r="D8" s="715"/>
      <c r="E8" s="435"/>
      <c r="F8" s="396"/>
      <c r="G8" s="397"/>
      <c r="H8" s="390">
        <f t="shared" si="0"/>
        <v>0</v>
      </c>
      <c r="I8" s="600"/>
      <c r="J8" s="600" t="s">
        <v>254</v>
      </c>
      <c r="K8" s="600"/>
      <c r="L8" s="600"/>
      <c r="M8" s="600"/>
      <c r="N8" s="600"/>
      <c r="O8" s="600"/>
      <c r="P8" s="600"/>
      <c r="Q8" s="600"/>
      <c r="R8" s="602"/>
      <c r="S8" s="602"/>
      <c r="T8" s="602"/>
      <c r="U8" s="602"/>
      <c r="V8" s="602"/>
      <c r="W8" s="602"/>
      <c r="X8" s="602"/>
      <c r="Y8" s="602"/>
      <c r="Z8" s="602"/>
    </row>
    <row r="9" spans="1:26" s="75" customFormat="1" ht="33" customHeight="1">
      <c r="A9" s="717"/>
      <c r="B9" s="454"/>
      <c r="C9" s="454"/>
      <c r="D9" s="715"/>
      <c r="E9" s="395"/>
      <c r="F9" s="396"/>
      <c r="G9" s="397"/>
      <c r="H9" s="390">
        <f t="shared" si="0"/>
        <v>0</v>
      </c>
      <c r="I9" s="600"/>
      <c r="J9" s="600" t="s">
        <v>233</v>
      </c>
      <c r="K9" s="600"/>
      <c r="L9" s="600"/>
      <c r="M9" s="600"/>
      <c r="N9" s="600"/>
      <c r="O9" s="600"/>
      <c r="P9" s="600"/>
      <c r="Q9" s="600"/>
      <c r="R9" s="602"/>
      <c r="S9" s="602"/>
      <c r="T9" s="602"/>
      <c r="U9" s="602"/>
      <c r="V9" s="602"/>
      <c r="W9" s="602"/>
      <c r="X9" s="602"/>
      <c r="Y9" s="602"/>
      <c r="Z9" s="602"/>
    </row>
    <row r="10" spans="1:26" s="75" customFormat="1" ht="36.75" customHeight="1">
      <c r="A10" s="717"/>
      <c r="B10" s="454"/>
      <c r="C10" s="454"/>
      <c r="D10" s="715"/>
      <c r="E10" s="395"/>
      <c r="F10" s="396"/>
      <c r="G10" s="397"/>
      <c r="H10" s="390">
        <f t="shared" si="0"/>
        <v>0</v>
      </c>
      <c r="I10" s="600"/>
      <c r="J10" s="600"/>
      <c r="K10" s="600"/>
      <c r="L10" s="600"/>
      <c r="M10" s="600"/>
      <c r="N10" s="600"/>
      <c r="O10" s="600"/>
      <c r="P10" s="600"/>
      <c r="Q10" s="600"/>
      <c r="R10" s="602"/>
      <c r="S10" s="602"/>
      <c r="T10" s="602"/>
      <c r="U10" s="602"/>
      <c r="V10" s="602"/>
      <c r="W10" s="602"/>
      <c r="X10" s="602"/>
      <c r="Y10" s="602"/>
      <c r="Z10" s="602"/>
    </row>
    <row r="11" spans="1:26" s="75" customFormat="1" ht="24.75" customHeight="1">
      <c r="A11" s="717"/>
      <c r="B11" s="454"/>
      <c r="C11" s="454"/>
      <c r="D11" s="715"/>
      <c r="E11" s="395"/>
      <c r="F11" s="396"/>
      <c r="G11" s="397"/>
      <c r="H11" s="390">
        <f t="shared" si="0"/>
        <v>0</v>
      </c>
      <c r="I11" s="600"/>
      <c r="J11" s="600"/>
      <c r="K11" s="600"/>
      <c r="L11" s="600"/>
      <c r="M11" s="600"/>
      <c r="N11" s="600"/>
      <c r="O11" s="600"/>
      <c r="P11" s="600"/>
      <c r="Q11" s="600"/>
      <c r="R11" s="602"/>
      <c r="S11" s="602"/>
      <c r="T11" s="602"/>
      <c r="U11" s="602"/>
      <c r="V11" s="602"/>
      <c r="W11" s="602"/>
      <c r="X11" s="602"/>
      <c r="Y11" s="602"/>
      <c r="Z11" s="602"/>
    </row>
    <row r="12" spans="1:26" s="75" customFormat="1" ht="27.75" customHeight="1">
      <c r="A12" s="717"/>
      <c r="B12" s="454"/>
      <c r="C12" s="454"/>
      <c r="D12" s="715"/>
      <c r="E12" s="395"/>
      <c r="F12" s="396"/>
      <c r="G12" s="397"/>
      <c r="H12" s="390">
        <f t="shared" si="0"/>
        <v>0</v>
      </c>
      <c r="I12" s="600"/>
      <c r="J12" s="600"/>
      <c r="K12" s="600"/>
      <c r="L12" s="600"/>
      <c r="M12" s="600"/>
      <c r="N12" s="600"/>
      <c r="O12" s="600"/>
      <c r="P12" s="600"/>
      <c r="Q12" s="600"/>
      <c r="R12" s="602"/>
      <c r="S12" s="602"/>
      <c r="T12" s="602"/>
      <c r="U12" s="602"/>
      <c r="V12" s="602"/>
      <c r="W12" s="602"/>
      <c r="X12" s="602"/>
      <c r="Y12" s="602"/>
      <c r="Z12" s="602"/>
    </row>
    <row r="13" spans="1:26" s="75" customFormat="1" ht="27.75" customHeight="1">
      <c r="A13" s="717"/>
      <c r="B13" s="454"/>
      <c r="C13" s="454"/>
      <c r="D13" s="715"/>
      <c r="E13" s="395"/>
      <c r="F13" s="396"/>
      <c r="G13" s="397"/>
      <c r="H13" s="390">
        <f t="shared" si="0"/>
        <v>0</v>
      </c>
      <c r="I13" s="600"/>
      <c r="J13" s="600" t="s">
        <v>245</v>
      </c>
      <c r="K13" s="606">
        <f>SUMIF($C$7:$C$24,J13,$E$7:$E$24)</f>
        <v>0</v>
      </c>
      <c r="L13" s="606">
        <f>SUMIF($C$7:$C$24,J13,$F$7:$F$24)</f>
        <v>0</v>
      </c>
      <c r="M13" s="606">
        <f>SUMIF($C$7:$C$24,J13,$G$7:$G$24)</f>
        <v>0</v>
      </c>
      <c r="N13" s="600"/>
      <c r="O13" s="600"/>
      <c r="P13" s="600"/>
      <c r="Q13" s="600"/>
      <c r="R13" s="602"/>
      <c r="S13" s="602"/>
      <c r="T13" s="602"/>
      <c r="U13" s="602"/>
      <c r="V13" s="602"/>
      <c r="W13" s="602"/>
      <c r="X13" s="602"/>
      <c r="Y13" s="602"/>
      <c r="Z13" s="602"/>
    </row>
    <row r="14" spans="1:26" s="75" customFormat="1" ht="27" customHeight="1">
      <c r="A14" s="717"/>
      <c r="B14" s="454"/>
      <c r="C14" s="454"/>
      <c r="D14" s="715"/>
      <c r="E14" s="395"/>
      <c r="F14" s="396"/>
      <c r="G14" s="397"/>
      <c r="H14" s="390">
        <f t="shared" si="0"/>
        <v>0</v>
      </c>
      <c r="I14" s="600"/>
      <c r="J14" s="600" t="s">
        <v>246</v>
      </c>
      <c r="K14" s="606">
        <f t="shared" ref="K14:K15" si="1">SUMIF($C$7:$C$24,J14,$E$7:$E$24)</f>
        <v>0</v>
      </c>
      <c r="L14" s="606">
        <f t="shared" ref="L14:L15" si="2">SUMIF($C$7:$C$24,J14,$F$7:$F$24)</f>
        <v>0</v>
      </c>
      <c r="M14" s="606">
        <f t="shared" ref="M14:M15" si="3">SUMIF($C$7:$C$24,J14,$G$7:$G$24)</f>
        <v>0</v>
      </c>
      <c r="N14" s="600"/>
      <c r="O14" s="600"/>
      <c r="P14" s="600"/>
      <c r="Q14" s="600"/>
      <c r="R14" s="602"/>
      <c r="S14" s="602"/>
      <c r="T14" s="602"/>
      <c r="U14" s="602"/>
      <c r="V14" s="602"/>
      <c r="W14" s="602"/>
      <c r="X14" s="602"/>
      <c r="Y14" s="602"/>
      <c r="Z14" s="602"/>
    </row>
    <row r="15" spans="1:26" s="75" customFormat="1" ht="25.5">
      <c r="A15" s="717"/>
      <c r="B15" s="454"/>
      <c r="C15" s="454"/>
      <c r="D15" s="715"/>
      <c r="E15" s="395"/>
      <c r="F15" s="396"/>
      <c r="G15" s="397"/>
      <c r="H15" s="390">
        <f t="shared" si="0"/>
        <v>0</v>
      </c>
      <c r="I15" s="600"/>
      <c r="J15" s="600" t="s">
        <v>247</v>
      </c>
      <c r="K15" s="606">
        <f t="shared" si="1"/>
        <v>0</v>
      </c>
      <c r="L15" s="606">
        <f t="shared" si="2"/>
        <v>0</v>
      </c>
      <c r="M15" s="606">
        <f t="shared" si="3"/>
        <v>0</v>
      </c>
      <c r="N15" s="600"/>
      <c r="O15" s="600"/>
      <c r="P15" s="600"/>
      <c r="Q15" s="600"/>
      <c r="R15" s="602"/>
      <c r="S15" s="602"/>
      <c r="T15" s="602"/>
      <c r="U15" s="602"/>
      <c r="V15" s="602"/>
      <c r="W15" s="602"/>
      <c r="X15" s="602"/>
      <c r="Y15" s="602"/>
      <c r="Z15" s="602"/>
    </row>
    <row r="16" spans="1:26" s="75" customFormat="1" ht="30" customHeight="1">
      <c r="A16" s="717"/>
      <c r="B16" s="454"/>
      <c r="C16" s="454"/>
      <c r="D16" s="715"/>
      <c r="E16" s="395"/>
      <c r="F16" s="396"/>
      <c r="G16" s="397"/>
      <c r="H16" s="390">
        <f t="shared" si="0"/>
        <v>0</v>
      </c>
      <c r="I16" s="600"/>
      <c r="J16" s="600"/>
      <c r="K16" s="600"/>
      <c r="L16" s="600"/>
      <c r="M16" s="600"/>
      <c r="N16" s="600"/>
      <c r="O16" s="600"/>
      <c r="P16" s="600"/>
      <c r="Q16" s="600"/>
      <c r="R16" s="602"/>
      <c r="S16" s="602"/>
      <c r="T16" s="602"/>
      <c r="U16" s="602"/>
      <c r="V16" s="602"/>
      <c r="W16" s="602"/>
      <c r="X16" s="602"/>
      <c r="Y16" s="602"/>
      <c r="Z16" s="602"/>
    </row>
    <row r="17" spans="1:26" s="75" customFormat="1" ht="26.25" customHeight="1">
      <c r="A17" s="717"/>
      <c r="B17" s="454"/>
      <c r="C17" s="454"/>
      <c r="D17" s="715"/>
      <c r="E17" s="395"/>
      <c r="F17" s="396"/>
      <c r="G17" s="397"/>
      <c r="H17" s="390">
        <f t="shared" si="0"/>
        <v>0</v>
      </c>
      <c r="I17" s="600"/>
      <c r="J17" s="600"/>
      <c r="K17" s="600"/>
      <c r="L17" s="600"/>
      <c r="M17" s="600"/>
      <c r="N17" s="600"/>
      <c r="O17" s="600"/>
      <c r="P17" s="600"/>
      <c r="Q17" s="600"/>
      <c r="R17" s="602"/>
      <c r="S17" s="602"/>
      <c r="T17" s="602"/>
      <c r="U17" s="602"/>
      <c r="V17" s="602"/>
      <c r="W17" s="602"/>
      <c r="X17" s="602"/>
      <c r="Y17" s="602"/>
      <c r="Z17" s="602"/>
    </row>
    <row r="18" spans="1:26" s="75" customFormat="1" ht="24.75" customHeight="1">
      <c r="A18" s="717"/>
      <c r="B18" s="454"/>
      <c r="C18" s="454"/>
      <c r="D18" s="715"/>
      <c r="E18" s="395"/>
      <c r="F18" s="396"/>
      <c r="G18" s="397"/>
      <c r="H18" s="390">
        <f t="shared" si="0"/>
        <v>0</v>
      </c>
      <c r="I18" s="600"/>
      <c r="J18" s="600"/>
      <c r="K18" s="600"/>
      <c r="L18" s="600"/>
      <c r="M18" s="600"/>
      <c r="N18" s="600"/>
      <c r="O18" s="600"/>
      <c r="P18" s="600"/>
      <c r="Q18" s="600"/>
      <c r="R18" s="602"/>
      <c r="S18" s="602"/>
      <c r="T18" s="602"/>
      <c r="U18" s="602"/>
      <c r="V18" s="602"/>
      <c r="W18" s="602"/>
      <c r="X18" s="602"/>
      <c r="Y18" s="602"/>
      <c r="Z18" s="602"/>
    </row>
    <row r="19" spans="1:26" s="75" customFormat="1" ht="25.5" customHeight="1">
      <c r="A19" s="717"/>
      <c r="B19" s="454"/>
      <c r="C19" s="454"/>
      <c r="D19" s="715"/>
      <c r="E19" s="395"/>
      <c r="F19" s="396"/>
      <c r="G19" s="397"/>
      <c r="H19" s="390">
        <f t="shared" si="0"/>
        <v>0</v>
      </c>
      <c r="I19" s="600"/>
      <c r="J19" s="600"/>
      <c r="K19" s="600"/>
      <c r="L19" s="600"/>
      <c r="M19" s="600"/>
      <c r="N19" s="600"/>
      <c r="O19" s="600"/>
      <c r="P19" s="600"/>
      <c r="Q19" s="600"/>
      <c r="R19" s="602"/>
      <c r="S19" s="602"/>
      <c r="T19" s="602"/>
      <c r="U19" s="602"/>
      <c r="V19" s="602"/>
      <c r="W19" s="602"/>
      <c r="X19" s="602"/>
      <c r="Y19" s="602"/>
      <c r="Z19" s="602"/>
    </row>
    <row r="20" spans="1:26" s="75" customFormat="1" ht="25.5" customHeight="1">
      <c r="A20" s="717"/>
      <c r="B20" s="454"/>
      <c r="C20" s="454"/>
      <c r="D20" s="715"/>
      <c r="E20" s="395"/>
      <c r="F20" s="396"/>
      <c r="G20" s="397"/>
      <c r="H20" s="390">
        <f t="shared" si="0"/>
        <v>0</v>
      </c>
      <c r="I20" s="600"/>
      <c r="J20" s="600"/>
      <c r="K20" s="600"/>
      <c r="L20" s="600"/>
      <c r="M20" s="600"/>
      <c r="N20" s="600"/>
      <c r="O20" s="600"/>
      <c r="P20" s="600"/>
      <c r="Q20" s="600"/>
      <c r="R20" s="602"/>
      <c r="S20" s="602"/>
      <c r="T20" s="602"/>
      <c r="U20" s="602"/>
      <c r="V20" s="602"/>
      <c r="W20" s="602"/>
      <c r="X20" s="602"/>
      <c r="Y20" s="602"/>
      <c r="Z20" s="602"/>
    </row>
    <row r="21" spans="1:26" s="75" customFormat="1" ht="26.25" customHeight="1">
      <c r="A21" s="718"/>
      <c r="B21" s="454"/>
      <c r="C21" s="454"/>
      <c r="D21" s="716"/>
      <c r="E21" s="395"/>
      <c r="F21" s="396"/>
      <c r="G21" s="397"/>
      <c r="H21" s="390">
        <f t="shared" si="0"/>
        <v>0</v>
      </c>
      <c r="I21" s="600"/>
      <c r="J21" s="600"/>
      <c r="K21" s="600"/>
      <c r="L21" s="600"/>
      <c r="M21" s="600"/>
      <c r="N21" s="600"/>
      <c r="O21" s="600"/>
      <c r="P21" s="600"/>
      <c r="Q21" s="600"/>
      <c r="R21" s="602"/>
      <c r="S21" s="602"/>
      <c r="T21" s="602"/>
      <c r="U21" s="602"/>
      <c r="V21" s="602"/>
      <c r="W21" s="602"/>
      <c r="X21" s="602"/>
      <c r="Y21" s="602"/>
      <c r="Z21" s="602"/>
    </row>
    <row r="22" spans="1:26" s="75" customFormat="1" ht="27.75" customHeight="1">
      <c r="A22" s="718"/>
      <c r="B22" s="454"/>
      <c r="C22" s="454"/>
      <c r="D22" s="716"/>
      <c r="E22" s="398"/>
      <c r="F22" s="399"/>
      <c r="G22" s="400"/>
      <c r="H22" s="390">
        <f t="shared" si="0"/>
        <v>0</v>
      </c>
      <c r="I22" s="600"/>
      <c r="J22" s="600"/>
      <c r="K22" s="600"/>
      <c r="L22" s="600"/>
      <c r="M22" s="600"/>
      <c r="N22" s="600"/>
      <c r="O22" s="600"/>
      <c r="P22" s="600"/>
      <c r="Q22" s="600"/>
      <c r="R22" s="602"/>
      <c r="S22" s="602"/>
      <c r="T22" s="602"/>
      <c r="U22" s="602"/>
      <c r="V22" s="602"/>
      <c r="W22" s="602"/>
      <c r="X22" s="602"/>
      <c r="Y22" s="602"/>
      <c r="Z22" s="602"/>
    </row>
    <row r="23" spans="1:26" s="75" customFormat="1" ht="27.75" customHeight="1">
      <c r="A23" s="718"/>
      <c r="B23" s="454"/>
      <c r="C23" s="454"/>
      <c r="D23" s="716"/>
      <c r="E23" s="398"/>
      <c r="F23" s="399"/>
      <c r="G23" s="400"/>
      <c r="H23" s="390">
        <f t="shared" si="0"/>
        <v>0</v>
      </c>
      <c r="I23" s="600"/>
      <c r="J23" s="600"/>
      <c r="K23" s="600"/>
      <c r="L23" s="600"/>
      <c r="M23" s="600"/>
      <c r="N23" s="600"/>
      <c r="O23" s="600"/>
      <c r="P23" s="600"/>
      <c r="Q23" s="600"/>
      <c r="R23" s="602"/>
      <c r="S23" s="602"/>
      <c r="T23" s="602"/>
      <c r="U23" s="602"/>
      <c r="V23" s="602"/>
      <c r="W23" s="602"/>
      <c r="X23" s="602"/>
      <c r="Y23" s="602"/>
      <c r="Z23" s="602"/>
    </row>
    <row r="24" spans="1:26" s="75" customFormat="1" ht="30" customHeight="1" thickBot="1">
      <c r="A24" s="718"/>
      <c r="B24" s="454"/>
      <c r="C24" s="454"/>
      <c r="D24" s="716"/>
      <c r="E24" s="398"/>
      <c r="F24" s="399"/>
      <c r="G24" s="400"/>
      <c r="H24" s="391">
        <f t="shared" si="0"/>
        <v>0</v>
      </c>
      <c r="I24" s="600"/>
      <c r="J24" s="600"/>
      <c r="K24" s="600"/>
      <c r="L24" s="600"/>
      <c r="M24" s="600"/>
      <c r="N24" s="600"/>
      <c r="O24" s="600"/>
      <c r="P24" s="600"/>
      <c r="Q24" s="600"/>
      <c r="R24" s="602"/>
      <c r="S24" s="602"/>
      <c r="T24" s="602"/>
      <c r="U24" s="602"/>
      <c r="V24" s="602"/>
      <c r="W24" s="602"/>
      <c r="X24" s="602"/>
      <c r="Y24" s="602"/>
      <c r="Z24" s="602"/>
    </row>
    <row r="25" spans="1:26" s="23" customFormat="1" ht="13.5" thickBot="1">
      <c r="A25" s="1129" t="s">
        <v>164</v>
      </c>
      <c r="B25" s="1130"/>
      <c r="C25" s="1130"/>
      <c r="D25" s="1131"/>
      <c r="E25" s="401">
        <f>SUM(E7:E24)</f>
        <v>0</v>
      </c>
      <c r="F25" s="402">
        <f>SUM(F7:F24)</f>
        <v>0</v>
      </c>
      <c r="G25" s="403">
        <f>SUM(G7:G24)</f>
        <v>0</v>
      </c>
      <c r="H25" s="392">
        <f>SUM(H7:H24)</f>
        <v>0</v>
      </c>
      <c r="I25" s="601"/>
      <c r="J25" s="601"/>
      <c r="K25" s="601"/>
      <c r="L25" s="601"/>
      <c r="M25" s="601"/>
      <c r="N25" s="601"/>
      <c r="O25" s="601"/>
      <c r="P25" s="601"/>
      <c r="Q25" s="601"/>
      <c r="R25" s="601"/>
      <c r="S25" s="601"/>
      <c r="T25" s="601"/>
      <c r="U25" s="601"/>
      <c r="V25" s="601"/>
      <c r="W25" s="601"/>
      <c r="X25" s="601"/>
      <c r="Y25" s="601"/>
      <c r="Z25" s="601"/>
    </row>
    <row r="26" spans="1:26" s="28" customFormat="1" ht="14.25" customHeight="1" thickBot="1">
      <c r="D26" s="64"/>
      <c r="E26" s="63"/>
      <c r="F26" s="1135"/>
      <c r="G26" s="1135"/>
      <c r="H26" s="63"/>
      <c r="I26" s="603"/>
      <c r="J26" s="603"/>
      <c r="K26" s="603"/>
      <c r="L26" s="603"/>
      <c r="M26" s="603"/>
      <c r="N26" s="603"/>
      <c r="O26" s="603"/>
      <c r="P26" s="603"/>
      <c r="Q26" s="603"/>
      <c r="R26" s="603"/>
      <c r="S26" s="603"/>
      <c r="T26" s="603"/>
      <c r="U26" s="603"/>
      <c r="V26" s="603"/>
      <c r="W26" s="603"/>
      <c r="X26" s="603"/>
      <c r="Y26" s="603"/>
      <c r="Z26" s="603"/>
    </row>
    <row r="27" spans="1:26" s="28" customFormat="1" ht="16.5" customHeight="1" thickBot="1">
      <c r="A27" s="1137" t="s">
        <v>167</v>
      </c>
      <c r="B27" s="1138"/>
      <c r="C27" s="405"/>
      <c r="D27" s="453">
        <f>'Instructions and Summary'!E24</f>
        <v>0</v>
      </c>
      <c r="E27" s="1136" t="s">
        <v>166</v>
      </c>
      <c r="F27" s="1136"/>
      <c r="G27" s="1136"/>
      <c r="H27" s="305" t="str">
        <f>IFERROR(H25/D27,"")</f>
        <v/>
      </c>
      <c r="I27" s="603"/>
      <c r="J27" s="603"/>
      <c r="K27" s="603"/>
      <c r="L27" s="603"/>
      <c r="M27" s="603"/>
      <c r="N27" s="603"/>
      <c r="O27" s="603"/>
      <c r="P27" s="603"/>
      <c r="Q27" s="603"/>
      <c r="R27" s="603"/>
      <c r="S27" s="603"/>
      <c r="T27" s="603"/>
      <c r="U27" s="603"/>
      <c r="V27" s="603"/>
      <c r="W27" s="603"/>
      <c r="X27" s="603"/>
      <c r="Y27" s="603"/>
      <c r="Z27" s="603"/>
    </row>
    <row r="28" spans="1:26" s="28" customFormat="1" ht="53.25" customHeight="1">
      <c r="A28" s="64"/>
      <c r="B28" s="63"/>
      <c r="C28" s="63"/>
      <c r="F28" s="62"/>
      <c r="G28" s="65"/>
      <c r="H28" s="63"/>
      <c r="I28" s="603"/>
      <c r="J28" s="603"/>
      <c r="K28" s="603"/>
      <c r="L28" s="603"/>
      <c r="M28" s="603"/>
      <c r="N28" s="603"/>
      <c r="O28" s="603"/>
      <c r="P28" s="603"/>
      <c r="Q28" s="603"/>
      <c r="R28" s="603"/>
      <c r="S28" s="603"/>
      <c r="T28" s="603"/>
      <c r="U28" s="603"/>
      <c r="V28" s="603"/>
      <c r="W28" s="603"/>
      <c r="X28" s="603"/>
      <c r="Y28" s="603"/>
      <c r="Z28" s="603"/>
    </row>
    <row r="29" spans="1:26" ht="15.75" customHeight="1" thickBot="1">
      <c r="A29" s="723" t="s">
        <v>239</v>
      </c>
      <c r="B29" s="723"/>
      <c r="C29" s="723"/>
      <c r="D29" s="723"/>
      <c r="E29" s="21"/>
      <c r="G29" s="21"/>
      <c r="Q29" s="600"/>
      <c r="R29" s="600"/>
      <c r="S29" s="600"/>
      <c r="T29" s="600"/>
      <c r="U29" s="600"/>
      <c r="V29" s="600"/>
      <c r="W29" s="600"/>
      <c r="X29" s="600"/>
      <c r="Y29" s="600"/>
      <c r="Z29" s="600"/>
    </row>
    <row r="30" spans="1:26" s="75" customFormat="1" ht="155.25" customHeight="1" thickBot="1">
      <c r="A30" s="725"/>
      <c r="B30" s="726"/>
      <c r="C30" s="726"/>
      <c r="D30" s="726"/>
      <c r="E30" s="726"/>
      <c r="F30" s="726"/>
      <c r="G30" s="726"/>
      <c r="H30" s="727"/>
      <c r="I30" s="600"/>
      <c r="J30" s="600"/>
      <c r="K30" s="600"/>
      <c r="L30" s="600"/>
      <c r="M30" s="600"/>
      <c r="N30" s="600"/>
      <c r="O30" s="600"/>
      <c r="P30" s="600"/>
      <c r="Q30" s="600"/>
      <c r="R30" s="602"/>
      <c r="S30" s="602"/>
      <c r="T30" s="602"/>
      <c r="U30" s="602"/>
      <c r="V30" s="602"/>
      <c r="W30" s="602"/>
      <c r="X30" s="602"/>
      <c r="Y30" s="602"/>
      <c r="Z30" s="602"/>
    </row>
  </sheetData>
  <sheetProtection password="CC72" sheet="1" objects="1" scenarios="1" selectLockedCells="1"/>
  <customSheetViews>
    <customSheetView guid="{7A22A0F3-26C2-4F41-A45F-3AA4AB522C13}" showPageBreaks="1" printArea="1">
      <selection activeCell="A3" sqref="A3:G3"/>
      <pageMargins left="0.5" right="0.5" top="0.25" bottom="0.35" header="0.5" footer="0.25"/>
      <printOptions horizontalCentered="1"/>
      <pageSetup scale="85" orientation="landscape" r:id="rId1"/>
      <headerFooter alignWithMargins="0">
        <oddFooter>&amp;LCost Share&amp;RPage &amp;P of &amp;N</oddFooter>
      </headerFooter>
    </customSheetView>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worksheet>
</file>

<file path=xl/worksheets/sheet2.xml><?xml version="1.0" encoding="utf-8"?>
<worksheet xmlns="http://schemas.openxmlformats.org/spreadsheetml/2006/main" xmlns:r="http://schemas.openxmlformats.org/officeDocument/2006/relationships">
  <dimension ref="A1:M145"/>
  <sheetViews>
    <sheetView workbookViewId="0">
      <selection activeCell="F15" sqref="F15"/>
    </sheetView>
  </sheetViews>
  <sheetFormatPr defaultRowHeight="13.5"/>
  <cols>
    <col min="1" max="1" width="2.42578125" style="186" customWidth="1"/>
    <col min="2" max="2" width="17.85546875" style="186" customWidth="1"/>
    <col min="3" max="3" width="17.28515625" style="186" customWidth="1"/>
    <col min="4" max="4" width="17.85546875" style="186" customWidth="1"/>
    <col min="5" max="5" width="16.140625" style="186" customWidth="1"/>
    <col min="6" max="6" width="17.140625" style="186" customWidth="1"/>
    <col min="7" max="7" width="21" style="186" customWidth="1"/>
    <col min="8" max="8" width="19.140625" style="186" customWidth="1"/>
    <col min="9" max="16384" width="9.140625" style="186"/>
  </cols>
  <sheetData>
    <row r="1" spans="1:13" ht="17.25" customHeight="1">
      <c r="A1" s="746" t="s">
        <v>5</v>
      </c>
      <c r="B1" s="736"/>
      <c r="C1" s="754"/>
      <c r="D1" s="754"/>
      <c r="E1" s="184" t="s">
        <v>156</v>
      </c>
      <c r="F1" s="182"/>
      <c r="G1" s="185"/>
      <c r="H1" s="185"/>
      <c r="I1" s="185"/>
      <c r="J1" s="185"/>
      <c r="K1" s="185"/>
    </row>
    <row r="2" spans="1:13" ht="27.75" customHeight="1">
      <c r="A2" s="747" t="s">
        <v>6</v>
      </c>
      <c r="B2" s="748"/>
      <c r="C2" s="748"/>
      <c r="D2" s="748"/>
      <c r="E2" s="748"/>
      <c r="F2" s="748"/>
      <c r="G2" s="748"/>
      <c r="H2" s="748"/>
      <c r="I2" s="187"/>
      <c r="J2" s="187"/>
      <c r="K2" s="187"/>
      <c r="L2" s="187"/>
      <c r="M2" s="185"/>
    </row>
    <row r="3" spans="1:13" ht="7.5" customHeight="1">
      <c r="A3" s="749" t="s">
        <v>7</v>
      </c>
      <c r="B3" s="750"/>
      <c r="C3" s="750"/>
      <c r="D3" s="750"/>
      <c r="E3" s="750"/>
      <c r="F3" s="750"/>
      <c r="G3" s="750"/>
      <c r="H3" s="750"/>
      <c r="I3" s="188"/>
      <c r="J3" s="188"/>
      <c r="K3" s="188"/>
      <c r="L3" s="188"/>
      <c r="M3" s="185"/>
    </row>
    <row r="4" spans="1:13" ht="10.5" customHeight="1">
      <c r="A4" s="751" t="s">
        <v>8</v>
      </c>
      <c r="B4" s="751"/>
      <c r="C4" s="752"/>
      <c r="D4" s="752"/>
      <c r="E4" s="752"/>
      <c r="F4" s="753"/>
      <c r="G4" s="753"/>
      <c r="H4" s="753"/>
    </row>
    <row r="5" spans="1:13" ht="12" customHeight="1">
      <c r="A5" s="735"/>
      <c r="B5" s="737" t="s">
        <v>9</v>
      </c>
      <c r="C5" s="739" t="s">
        <v>10</v>
      </c>
      <c r="D5" s="741" t="s">
        <v>11</v>
      </c>
      <c r="E5" s="742"/>
      <c r="F5" s="743" t="s">
        <v>12</v>
      </c>
      <c r="G5" s="744"/>
      <c r="H5" s="745"/>
    </row>
    <row r="6" spans="1:13" s="190" customFormat="1" ht="25.5" customHeight="1">
      <c r="A6" s="736"/>
      <c r="B6" s="738"/>
      <c r="C6" s="740"/>
      <c r="D6" s="189" t="s">
        <v>13</v>
      </c>
      <c r="E6" s="189" t="s">
        <v>14</v>
      </c>
      <c r="F6" s="189" t="s">
        <v>15</v>
      </c>
      <c r="G6" s="189" t="s">
        <v>16</v>
      </c>
      <c r="H6" s="190" t="s">
        <v>150</v>
      </c>
    </row>
    <row r="7" spans="1:13" s="190" customFormat="1" ht="12" customHeight="1">
      <c r="A7" s="187"/>
      <c r="B7" s="191" t="s">
        <v>17</v>
      </c>
      <c r="C7" s="192" t="s">
        <v>18</v>
      </c>
      <c r="D7" s="192" t="s">
        <v>19</v>
      </c>
      <c r="E7" s="192" t="s">
        <v>20</v>
      </c>
      <c r="F7" s="192" t="s">
        <v>21</v>
      </c>
      <c r="G7" s="192" t="s">
        <v>22</v>
      </c>
      <c r="H7" s="193" t="s">
        <v>23</v>
      </c>
    </row>
    <row r="8" spans="1:13" s="199" customFormat="1" ht="18" customHeight="1">
      <c r="A8" s="194" t="s">
        <v>24</v>
      </c>
      <c r="B8" s="195"/>
      <c r="C8" s="196"/>
      <c r="D8" s="197"/>
      <c r="E8" s="197"/>
      <c r="F8" s="197"/>
      <c r="G8" s="197"/>
      <c r="H8" s="198">
        <f>SUM(D8:G8)</f>
        <v>0</v>
      </c>
    </row>
    <row r="9" spans="1:13" s="199" customFormat="1" ht="18.75" customHeight="1">
      <c r="A9" s="194" t="s">
        <v>25</v>
      </c>
      <c r="B9" s="195"/>
      <c r="C9" s="196"/>
      <c r="D9" s="197"/>
      <c r="E9" s="197"/>
      <c r="F9" s="197"/>
      <c r="G9" s="197"/>
      <c r="H9" s="198">
        <f>SUM(D9:G9)</f>
        <v>0</v>
      </c>
    </row>
    <row r="10" spans="1:13" s="199" customFormat="1" ht="18.75" customHeight="1">
      <c r="A10" s="194" t="s">
        <v>26</v>
      </c>
      <c r="B10" s="195"/>
      <c r="C10" s="196"/>
      <c r="D10" s="197"/>
      <c r="E10" s="197"/>
      <c r="F10" s="197"/>
      <c r="G10" s="197"/>
      <c r="H10" s="198">
        <f>SUM(D10:G10)</f>
        <v>0</v>
      </c>
    </row>
    <row r="11" spans="1:13" s="199" customFormat="1" ht="19.5" customHeight="1">
      <c r="A11" s="200" t="s">
        <v>27</v>
      </c>
      <c r="B11" s="201"/>
      <c r="C11" s="202"/>
      <c r="D11" s="203"/>
      <c r="E11" s="203"/>
      <c r="F11" s="203"/>
      <c r="G11" s="203"/>
      <c r="H11" s="204">
        <f>SUM(D11:G11)</f>
        <v>0</v>
      </c>
    </row>
    <row r="12" spans="1:13" s="199" customFormat="1" ht="19.5" customHeight="1">
      <c r="A12" s="200" t="s">
        <v>28</v>
      </c>
      <c r="B12" s="205" t="s">
        <v>164</v>
      </c>
      <c r="C12" s="206"/>
      <c r="D12" s="207">
        <f>SUM(D8:D11)</f>
        <v>0</v>
      </c>
      <c r="E12" s="207">
        <f>SUM(E8:E11)</f>
        <v>0</v>
      </c>
      <c r="F12" s="207">
        <f>SUM(F8:F11)</f>
        <v>0</v>
      </c>
      <c r="G12" s="207">
        <f>SUM(G8:G11)</f>
        <v>0</v>
      </c>
      <c r="H12" s="204">
        <f>SUM(H8:H11)</f>
        <v>0</v>
      </c>
    </row>
    <row r="13" spans="1:13" ht="9.75" customHeight="1">
      <c r="A13" s="756" t="s">
        <v>29</v>
      </c>
      <c r="B13" s="756"/>
      <c r="C13" s="753"/>
      <c r="D13" s="753"/>
      <c r="E13" s="753"/>
      <c r="F13" s="753"/>
      <c r="G13" s="753"/>
      <c r="H13" s="757"/>
    </row>
    <row r="14" spans="1:13">
      <c r="A14" s="758" t="s">
        <v>30</v>
      </c>
      <c r="B14" s="760" t="s">
        <v>31</v>
      </c>
      <c r="C14" s="761"/>
      <c r="D14" s="764" t="s">
        <v>32</v>
      </c>
      <c r="E14" s="765"/>
      <c r="F14" s="765"/>
      <c r="G14" s="765"/>
      <c r="H14" s="766" t="s">
        <v>33</v>
      </c>
    </row>
    <row r="15" spans="1:13" ht="18" customHeight="1">
      <c r="A15" s="759"/>
      <c r="B15" s="762"/>
      <c r="C15" s="763"/>
      <c r="D15" s="208" t="s">
        <v>203</v>
      </c>
      <c r="E15" s="208" t="s">
        <v>204</v>
      </c>
      <c r="F15" s="208" t="s">
        <v>205</v>
      </c>
      <c r="G15" s="208" t="s">
        <v>34</v>
      </c>
      <c r="H15" s="741"/>
    </row>
    <row r="16" spans="1:13" s="199" customFormat="1" ht="19.5" customHeight="1">
      <c r="A16" s="209"/>
      <c r="B16" s="767" t="s">
        <v>35</v>
      </c>
      <c r="C16" s="767"/>
      <c r="D16" s="210"/>
      <c r="E16" s="210"/>
      <c r="F16" s="210"/>
      <c r="G16" s="210"/>
      <c r="H16" s="211">
        <f t="shared" ref="H16:H25" si="0">SUM(D16:G16)</f>
        <v>0</v>
      </c>
    </row>
    <row r="17" spans="1:8" s="199" customFormat="1" ht="16.5">
      <c r="A17" s="212"/>
      <c r="B17" s="755" t="s">
        <v>36</v>
      </c>
      <c r="C17" s="755"/>
      <c r="D17" s="213"/>
      <c r="E17" s="213"/>
      <c r="F17" s="213"/>
      <c r="G17" s="213"/>
      <c r="H17" s="214">
        <f t="shared" si="0"/>
        <v>0</v>
      </c>
    </row>
    <row r="18" spans="1:8" s="199" customFormat="1" ht="16.5">
      <c r="A18" s="209"/>
      <c r="B18" s="767" t="s">
        <v>37</v>
      </c>
      <c r="C18" s="767"/>
      <c r="D18" s="210"/>
      <c r="E18" s="210"/>
      <c r="F18" s="210"/>
      <c r="G18" s="210"/>
      <c r="H18" s="214">
        <f t="shared" si="0"/>
        <v>0</v>
      </c>
    </row>
    <row r="19" spans="1:8" s="199" customFormat="1" ht="16.5">
      <c r="A19" s="212"/>
      <c r="B19" s="755" t="s">
        <v>38</v>
      </c>
      <c r="C19" s="755"/>
      <c r="D19" s="213"/>
      <c r="E19" s="213"/>
      <c r="F19" s="213"/>
      <c r="G19" s="213"/>
      <c r="H19" s="214">
        <f t="shared" si="0"/>
        <v>0</v>
      </c>
    </row>
    <row r="20" spans="1:8" s="199" customFormat="1" ht="16.5">
      <c r="A20" s="209"/>
      <c r="B20" s="767" t="s">
        <v>39</v>
      </c>
      <c r="C20" s="767"/>
      <c r="D20" s="210"/>
      <c r="E20" s="210"/>
      <c r="F20" s="210"/>
      <c r="G20" s="210"/>
      <c r="H20" s="214">
        <f t="shared" si="0"/>
        <v>0</v>
      </c>
    </row>
    <row r="21" spans="1:8" s="199" customFormat="1" ht="16.5">
      <c r="A21" s="212"/>
      <c r="B21" s="755" t="s">
        <v>40</v>
      </c>
      <c r="C21" s="755"/>
      <c r="D21" s="213"/>
      <c r="E21" s="213"/>
      <c r="F21" s="213"/>
      <c r="G21" s="213"/>
      <c r="H21" s="214">
        <f t="shared" si="0"/>
        <v>0</v>
      </c>
    </row>
    <row r="22" spans="1:8" s="199" customFormat="1" ht="16.5">
      <c r="A22" s="209"/>
      <c r="B22" s="767" t="s">
        <v>41</v>
      </c>
      <c r="C22" s="767"/>
      <c r="D22" s="210"/>
      <c r="E22" s="210"/>
      <c r="F22" s="210"/>
      <c r="G22" s="210"/>
      <c r="H22" s="214">
        <f t="shared" si="0"/>
        <v>0</v>
      </c>
    </row>
    <row r="23" spans="1:8" s="199" customFormat="1" ht="16.5">
      <c r="A23" s="212"/>
      <c r="B23" s="755" t="s">
        <v>42</v>
      </c>
      <c r="C23" s="755"/>
      <c r="D23" s="213"/>
      <c r="E23" s="213"/>
      <c r="F23" s="213"/>
      <c r="G23" s="213"/>
      <c r="H23" s="214">
        <f t="shared" si="0"/>
        <v>0</v>
      </c>
    </row>
    <row r="24" spans="1:8" s="199" customFormat="1" ht="16.5">
      <c r="A24" s="209"/>
      <c r="B24" s="755" t="s">
        <v>43</v>
      </c>
      <c r="C24" s="771"/>
      <c r="D24" s="215">
        <f>SUM(D16:D23)</f>
        <v>0</v>
      </c>
      <c r="E24" s="215">
        <f>SUM(E16:E23)</f>
        <v>0</v>
      </c>
      <c r="F24" s="215">
        <f>SUM(F16:F23)</f>
        <v>0</v>
      </c>
      <c r="G24" s="215">
        <f>SUM(G16:G23)</f>
        <v>0</v>
      </c>
      <c r="H24" s="215">
        <f t="shared" si="0"/>
        <v>0</v>
      </c>
    </row>
    <row r="25" spans="1:8" s="199" customFormat="1" ht="16.5">
      <c r="A25" s="212"/>
      <c r="B25" s="755" t="s">
        <v>44</v>
      </c>
      <c r="C25" s="755"/>
      <c r="D25" s="213"/>
      <c r="E25" s="213"/>
      <c r="F25" s="213"/>
      <c r="G25" s="213"/>
      <c r="H25" s="214">
        <f t="shared" si="0"/>
        <v>0</v>
      </c>
    </row>
    <row r="26" spans="1:8" s="199" customFormat="1" ht="16.5">
      <c r="A26" s="209"/>
      <c r="B26" s="767" t="s">
        <v>45</v>
      </c>
      <c r="C26" s="767"/>
      <c r="D26" s="215">
        <f>SUM(D24:D25)</f>
        <v>0</v>
      </c>
      <c r="E26" s="215">
        <f>SUM(E24:E25)</f>
        <v>0</v>
      </c>
      <c r="F26" s="215">
        <f>SUM(F24:F25)</f>
        <v>0</v>
      </c>
      <c r="G26" s="215">
        <f>SUM(G24:G25)</f>
        <v>0</v>
      </c>
      <c r="H26" s="215">
        <f>SUM(H24:H25)</f>
        <v>0</v>
      </c>
    </row>
    <row r="27" spans="1:8">
      <c r="A27" s="752"/>
      <c r="B27" s="752"/>
      <c r="C27" s="752"/>
      <c r="D27" s="752"/>
      <c r="E27" s="752"/>
      <c r="F27" s="752"/>
      <c r="G27" s="752"/>
      <c r="H27" s="752"/>
    </row>
    <row r="28" spans="1:8" s="199" customFormat="1" ht="16.5">
      <c r="A28" s="216" t="s">
        <v>46</v>
      </c>
      <c r="B28" s="755" t="s">
        <v>47</v>
      </c>
      <c r="C28" s="755"/>
      <c r="D28" s="213"/>
      <c r="E28" s="213"/>
      <c r="F28" s="213"/>
      <c r="G28" s="213"/>
      <c r="H28" s="214">
        <f>SUM(D28:G28)</f>
        <v>0</v>
      </c>
    </row>
    <row r="29" spans="1:8" s="199" customFormat="1" ht="16.5">
      <c r="A29" s="217"/>
      <c r="B29" s="209"/>
      <c r="C29" s="209"/>
      <c r="D29" s="218"/>
      <c r="E29" s="218"/>
      <c r="F29" s="218"/>
      <c r="G29" s="218"/>
      <c r="H29" s="218"/>
    </row>
    <row r="30" spans="1:8">
      <c r="H30" s="219" t="s">
        <v>48</v>
      </c>
    </row>
    <row r="31" spans="1:8">
      <c r="A31" s="772" t="s">
        <v>49</v>
      </c>
      <c r="B31" s="772"/>
      <c r="C31" s="773"/>
      <c r="D31" s="774"/>
      <c r="E31" s="774"/>
      <c r="F31" s="774"/>
      <c r="G31" s="775" t="s">
        <v>50</v>
      </c>
      <c r="H31" s="750"/>
    </row>
    <row r="32" spans="1:8">
      <c r="A32" s="773" t="s">
        <v>51</v>
      </c>
      <c r="B32" s="776"/>
      <c r="C32" s="776"/>
      <c r="D32" s="776"/>
      <c r="E32" s="776"/>
      <c r="F32" s="776"/>
      <c r="G32" s="776"/>
      <c r="H32" s="777"/>
    </row>
    <row r="33" spans="1:8">
      <c r="C33" s="220"/>
      <c r="D33" s="221"/>
      <c r="E33" s="221"/>
      <c r="F33" s="221"/>
      <c r="G33" s="221"/>
      <c r="H33" s="222"/>
    </row>
    <row r="34" spans="1:8">
      <c r="A34" s="751" t="s">
        <v>52</v>
      </c>
      <c r="B34" s="770"/>
      <c r="C34" s="770"/>
      <c r="D34" s="752"/>
      <c r="E34" s="752"/>
      <c r="F34" s="752"/>
      <c r="G34" s="752"/>
      <c r="H34" s="752"/>
    </row>
    <row r="35" spans="1:8">
      <c r="B35" s="772" t="s">
        <v>53</v>
      </c>
      <c r="C35" s="772"/>
      <c r="D35" s="772"/>
      <c r="E35" s="189" t="s">
        <v>54</v>
      </c>
      <c r="F35" s="189" t="s">
        <v>55</v>
      </c>
      <c r="G35" s="189" t="s">
        <v>56</v>
      </c>
      <c r="H35" s="223" t="s">
        <v>57</v>
      </c>
    </row>
    <row r="36" spans="1:8">
      <c r="A36" s="216" t="s">
        <v>58</v>
      </c>
      <c r="B36" s="778"/>
      <c r="C36" s="778"/>
      <c r="D36" s="778"/>
      <c r="E36" s="107"/>
      <c r="F36" s="107"/>
      <c r="G36" s="107"/>
      <c r="H36" s="224">
        <f>SUM(E36:G36)</f>
        <v>0</v>
      </c>
    </row>
    <row r="37" spans="1:8">
      <c r="A37" s="216" t="s">
        <v>59</v>
      </c>
      <c r="B37" s="778"/>
      <c r="C37" s="778"/>
      <c r="D37" s="778"/>
      <c r="E37" s="107"/>
      <c r="F37" s="107"/>
      <c r="G37" s="107"/>
      <c r="H37" s="224">
        <f>SUM(E37:G37)</f>
        <v>0</v>
      </c>
    </row>
    <row r="38" spans="1:8">
      <c r="A38" s="216" t="s">
        <v>60</v>
      </c>
      <c r="B38" s="778"/>
      <c r="C38" s="778"/>
      <c r="D38" s="778"/>
      <c r="E38" s="107"/>
      <c r="F38" s="107"/>
      <c r="G38" s="107"/>
      <c r="H38" s="224">
        <f>SUM(E38:G38)</f>
        <v>0</v>
      </c>
    </row>
    <row r="39" spans="1:8">
      <c r="A39" s="216" t="s">
        <v>61</v>
      </c>
      <c r="B39" s="778"/>
      <c r="C39" s="778"/>
      <c r="D39" s="778"/>
      <c r="E39" s="107"/>
      <c r="F39" s="107"/>
      <c r="G39" s="107"/>
      <c r="H39" s="224">
        <f>SUM(E39:G39)</f>
        <v>0</v>
      </c>
    </row>
    <row r="40" spans="1:8">
      <c r="A40" s="225" t="s">
        <v>62</v>
      </c>
      <c r="B40" s="768" t="s">
        <v>63</v>
      </c>
      <c r="C40" s="769"/>
      <c r="D40" s="769"/>
      <c r="E40" s="226">
        <f>SUM(E36:E39)</f>
        <v>0</v>
      </c>
      <c r="F40" s="226">
        <f>SUM(F36:F39)</f>
        <v>0</v>
      </c>
      <c r="G40" s="226">
        <f>SUM(G36:G39)</f>
        <v>0</v>
      </c>
      <c r="H40" s="227">
        <f>SUM(H36:H39)</f>
        <v>0</v>
      </c>
    </row>
    <row r="41" spans="1:8">
      <c r="A41" s="751" t="s">
        <v>64</v>
      </c>
      <c r="B41" s="770"/>
      <c r="C41" s="770"/>
      <c r="D41" s="752"/>
      <c r="E41" s="792"/>
      <c r="F41" s="792"/>
      <c r="G41" s="792"/>
      <c r="H41" s="792"/>
    </row>
    <row r="42" spans="1:8">
      <c r="A42" s="769"/>
      <c r="B42" s="769"/>
      <c r="C42" s="793"/>
      <c r="D42" s="189" t="s">
        <v>65</v>
      </c>
      <c r="E42" s="189" t="s">
        <v>66</v>
      </c>
      <c r="F42" s="189" t="s">
        <v>67</v>
      </c>
      <c r="G42" s="189" t="s">
        <v>68</v>
      </c>
      <c r="H42" s="223" t="s">
        <v>69</v>
      </c>
    </row>
    <row r="43" spans="1:8">
      <c r="A43" s="216" t="s">
        <v>70</v>
      </c>
      <c r="B43" s="755" t="s">
        <v>15</v>
      </c>
      <c r="C43" s="755"/>
      <c r="D43" s="228">
        <f>SUM(E43:H43)</f>
        <v>0</v>
      </c>
      <c r="E43" s="107"/>
      <c r="F43" s="107"/>
      <c r="G43" s="107"/>
      <c r="H43" s="108"/>
    </row>
    <row r="44" spans="1:8">
      <c r="A44" s="216" t="s">
        <v>71</v>
      </c>
      <c r="B44" s="755" t="s">
        <v>16</v>
      </c>
      <c r="C44" s="755"/>
      <c r="D44" s="228">
        <f>SUM(E44:H44)</f>
        <v>0</v>
      </c>
      <c r="E44" s="107"/>
      <c r="F44" s="107"/>
      <c r="G44" s="107"/>
      <c r="H44" s="108"/>
    </row>
    <row r="45" spans="1:8">
      <c r="A45" s="216" t="s">
        <v>72</v>
      </c>
      <c r="B45" s="751" t="s">
        <v>73</v>
      </c>
      <c r="C45" s="755"/>
      <c r="D45" s="228">
        <f>SUM(D43:D44)</f>
        <v>0</v>
      </c>
      <c r="E45" s="228">
        <f>SUM(E43:E44)</f>
        <v>0</v>
      </c>
      <c r="F45" s="228">
        <f>SUM(F43:F44)</f>
        <v>0</v>
      </c>
      <c r="G45" s="228">
        <f>SUM(G43:G44)</f>
        <v>0</v>
      </c>
      <c r="H45" s="224">
        <f>SUM(H43:H44)</f>
        <v>0</v>
      </c>
    </row>
    <row r="46" spans="1:8">
      <c r="A46" s="751" t="s">
        <v>74</v>
      </c>
      <c r="B46" s="770"/>
      <c r="C46" s="770"/>
      <c r="D46" s="770"/>
      <c r="E46" s="752"/>
      <c r="F46" s="752"/>
      <c r="G46" s="752"/>
      <c r="H46" s="752"/>
    </row>
    <row r="47" spans="1:8">
      <c r="A47" s="794" t="s">
        <v>53</v>
      </c>
      <c r="B47" s="795"/>
      <c r="C47" s="795"/>
      <c r="D47" s="795"/>
      <c r="E47" s="764" t="s">
        <v>75</v>
      </c>
      <c r="F47" s="744"/>
      <c r="G47" s="744"/>
      <c r="H47" s="744"/>
    </row>
    <row r="48" spans="1:8">
      <c r="A48" s="796"/>
      <c r="B48" s="796"/>
      <c r="C48" s="796"/>
      <c r="D48" s="796"/>
      <c r="E48" s="229" t="s">
        <v>206</v>
      </c>
      <c r="F48" s="229" t="s">
        <v>207</v>
      </c>
      <c r="G48" s="229" t="s">
        <v>208</v>
      </c>
      <c r="H48" s="229" t="s">
        <v>209</v>
      </c>
    </row>
    <row r="49" spans="1:8">
      <c r="A49" s="216" t="s">
        <v>76</v>
      </c>
      <c r="B49" s="778"/>
      <c r="C49" s="778"/>
      <c r="D49" s="783"/>
      <c r="E49" s="108"/>
      <c r="F49" s="108"/>
      <c r="G49" s="108"/>
      <c r="H49" s="108"/>
    </row>
    <row r="50" spans="1:8">
      <c r="A50" s="216" t="s">
        <v>77</v>
      </c>
      <c r="B50" s="778"/>
      <c r="C50" s="778"/>
      <c r="D50" s="783"/>
      <c r="E50" s="108"/>
      <c r="F50" s="108"/>
      <c r="G50" s="108"/>
      <c r="H50" s="108"/>
    </row>
    <row r="51" spans="1:8">
      <c r="A51" s="216" t="s">
        <v>78</v>
      </c>
      <c r="B51" s="778"/>
      <c r="C51" s="778"/>
      <c r="D51" s="783"/>
      <c r="E51" s="108"/>
      <c r="F51" s="108"/>
      <c r="G51" s="108"/>
      <c r="H51" s="108"/>
    </row>
    <row r="52" spans="1:8">
      <c r="A52" s="216" t="s">
        <v>79</v>
      </c>
      <c r="B52" s="778"/>
      <c r="C52" s="778"/>
      <c r="D52" s="783"/>
      <c r="E52" s="108"/>
      <c r="F52" s="108"/>
      <c r="G52" s="108"/>
      <c r="H52" s="108"/>
    </row>
    <row r="53" spans="1:8">
      <c r="A53" s="216" t="s">
        <v>80</v>
      </c>
      <c r="B53" s="751" t="s">
        <v>81</v>
      </c>
      <c r="C53" s="755"/>
      <c r="D53" s="755"/>
      <c r="E53" s="224">
        <f>SUM(E49:E52)</f>
        <v>0</v>
      </c>
      <c r="F53" s="224">
        <f>SUM(F49:F52)</f>
        <v>0</v>
      </c>
      <c r="G53" s="224">
        <f>SUM(G49:G52)</f>
        <v>0</v>
      </c>
      <c r="H53" s="224">
        <f>SUM(H49:H52)</f>
        <v>0</v>
      </c>
    </row>
    <row r="54" spans="1:8">
      <c r="A54" s="784" t="s">
        <v>82</v>
      </c>
      <c r="B54" s="784"/>
      <c r="C54" s="736"/>
      <c r="D54" s="785"/>
      <c r="E54" s="785"/>
      <c r="F54" s="785"/>
      <c r="G54" s="785"/>
      <c r="H54" s="785"/>
    </row>
    <row r="55" spans="1:8">
      <c r="A55" s="230" t="s">
        <v>83</v>
      </c>
      <c r="B55" s="230"/>
      <c r="C55" s="786"/>
      <c r="D55" s="787"/>
      <c r="E55" s="231" t="s">
        <v>84</v>
      </c>
      <c r="F55" s="786"/>
      <c r="G55" s="786"/>
      <c r="H55" s="786"/>
    </row>
    <row r="56" spans="1:8">
      <c r="A56" s="788"/>
      <c r="B56" s="788"/>
      <c r="C56" s="788"/>
      <c r="D56" s="789"/>
      <c r="E56" s="790"/>
      <c r="F56" s="788"/>
      <c r="G56" s="788"/>
      <c r="H56" s="788"/>
    </row>
    <row r="57" spans="1:8">
      <c r="A57" s="230" t="s">
        <v>85</v>
      </c>
      <c r="B57" s="230"/>
      <c r="C57" s="791"/>
      <c r="D57" s="791"/>
      <c r="E57" s="791"/>
      <c r="F57" s="791"/>
      <c r="G57" s="791"/>
      <c r="H57" s="791"/>
    </row>
    <row r="58" spans="1:8">
      <c r="A58" s="779"/>
      <c r="B58" s="779"/>
      <c r="C58" s="779"/>
      <c r="D58" s="779"/>
      <c r="E58" s="779"/>
      <c r="F58" s="779"/>
      <c r="G58" s="779"/>
      <c r="H58" s="779"/>
    </row>
    <row r="59" spans="1:8">
      <c r="A59" s="779"/>
      <c r="B59" s="779"/>
      <c r="C59" s="779"/>
      <c r="D59" s="779"/>
      <c r="E59" s="779"/>
      <c r="F59" s="779"/>
      <c r="G59" s="779"/>
      <c r="H59" s="780"/>
    </row>
    <row r="60" spans="1:8">
      <c r="A60" s="781"/>
      <c r="B60" s="781"/>
      <c r="C60" s="781"/>
      <c r="D60" s="781"/>
      <c r="E60" s="781"/>
      <c r="F60" s="781"/>
      <c r="G60" s="781"/>
      <c r="H60" s="782"/>
    </row>
    <row r="61" spans="1:8">
      <c r="C61" s="773"/>
      <c r="D61" s="797"/>
      <c r="E61" s="797"/>
      <c r="F61" s="797"/>
      <c r="G61" s="797"/>
      <c r="H61" s="219" t="s">
        <v>48</v>
      </c>
    </row>
    <row r="62" spans="1:8">
      <c r="A62" s="735" t="s">
        <v>49</v>
      </c>
      <c r="B62" s="735"/>
      <c r="C62" s="220" t="s">
        <v>86</v>
      </c>
      <c r="D62" s="221"/>
      <c r="E62" s="221"/>
      <c r="F62" s="221"/>
      <c r="G62" s="221"/>
      <c r="H62" s="222" t="s">
        <v>50</v>
      </c>
    </row>
    <row r="63" spans="1:8">
      <c r="C63" s="773" t="s">
        <v>51</v>
      </c>
      <c r="D63" s="797"/>
      <c r="E63" s="797"/>
      <c r="F63" s="797"/>
      <c r="G63" s="797"/>
    </row>
    <row r="64" spans="1:8">
      <c r="C64" s="232"/>
      <c r="D64" s="233"/>
      <c r="E64" s="233"/>
      <c r="F64" s="233"/>
      <c r="G64" s="233"/>
    </row>
    <row r="65" spans="1:8">
      <c r="A65" s="798"/>
      <c r="B65" s="798"/>
      <c r="C65" s="798"/>
      <c r="D65" s="798"/>
      <c r="E65" s="798"/>
      <c r="F65" s="798"/>
      <c r="G65" s="798"/>
      <c r="H65" s="798"/>
    </row>
    <row r="66" spans="1:8">
      <c r="A66" s="798"/>
      <c r="B66" s="798"/>
      <c r="C66" s="798"/>
      <c r="D66" s="798"/>
      <c r="E66" s="798"/>
      <c r="F66" s="798"/>
      <c r="G66" s="798"/>
      <c r="H66" s="798"/>
    </row>
    <row r="67" spans="1:8">
      <c r="A67" s="798"/>
      <c r="B67" s="798"/>
      <c r="C67" s="798"/>
      <c r="D67" s="798"/>
      <c r="E67" s="798"/>
      <c r="F67" s="798"/>
      <c r="G67" s="798"/>
      <c r="H67" s="798"/>
    </row>
    <row r="68" spans="1:8">
      <c r="A68" s="798"/>
      <c r="B68" s="798"/>
      <c r="C68" s="798"/>
      <c r="D68" s="798"/>
      <c r="E68" s="798"/>
      <c r="F68" s="798"/>
      <c r="G68" s="798"/>
      <c r="H68" s="798"/>
    </row>
    <row r="69" spans="1:8">
      <c r="A69" s="798"/>
      <c r="B69" s="798"/>
      <c r="C69" s="798"/>
      <c r="D69" s="798"/>
      <c r="E69" s="798"/>
      <c r="F69" s="798"/>
      <c r="G69" s="798"/>
      <c r="H69" s="798"/>
    </row>
    <row r="70" spans="1:8">
      <c r="A70" s="798"/>
      <c r="B70" s="798"/>
      <c r="C70" s="798"/>
      <c r="D70" s="798"/>
      <c r="E70" s="798"/>
      <c r="F70" s="798"/>
      <c r="G70" s="798"/>
      <c r="H70" s="798"/>
    </row>
    <row r="71" spans="1:8">
      <c r="A71" s="798"/>
      <c r="B71" s="798"/>
      <c r="C71" s="798"/>
      <c r="D71" s="798"/>
      <c r="E71" s="798"/>
      <c r="F71" s="798"/>
      <c r="G71" s="798"/>
      <c r="H71" s="798"/>
    </row>
    <row r="72" spans="1:8">
      <c r="A72" s="798"/>
      <c r="B72" s="798"/>
      <c r="C72" s="798"/>
      <c r="D72" s="798"/>
      <c r="E72" s="798"/>
      <c r="F72" s="798"/>
      <c r="G72" s="798"/>
      <c r="H72" s="798"/>
    </row>
    <row r="73" spans="1:8">
      <c r="A73" s="798"/>
      <c r="B73" s="798"/>
      <c r="C73" s="798"/>
      <c r="D73" s="798"/>
      <c r="E73" s="798"/>
      <c r="F73" s="798"/>
      <c r="G73" s="798"/>
      <c r="H73" s="798"/>
    </row>
    <row r="74" spans="1:8">
      <c r="A74" s="798"/>
      <c r="B74" s="798"/>
      <c r="C74" s="798"/>
      <c r="D74" s="798"/>
      <c r="E74" s="798"/>
      <c r="F74" s="798"/>
      <c r="G74" s="798"/>
      <c r="H74" s="798"/>
    </row>
    <row r="75" spans="1:8">
      <c r="A75" s="798"/>
      <c r="B75" s="798"/>
      <c r="C75" s="798"/>
      <c r="D75" s="798"/>
      <c r="E75" s="798"/>
      <c r="F75" s="798"/>
      <c r="G75" s="798"/>
      <c r="H75" s="798"/>
    </row>
    <row r="76" spans="1:8">
      <c r="A76" s="798"/>
      <c r="B76" s="798"/>
      <c r="C76" s="798"/>
      <c r="D76" s="798"/>
      <c r="E76" s="798"/>
      <c r="F76" s="798"/>
      <c r="G76" s="798"/>
      <c r="H76" s="798"/>
    </row>
    <row r="77" spans="1:8">
      <c r="A77" s="798"/>
      <c r="B77" s="798"/>
      <c r="C77" s="798"/>
      <c r="D77" s="798"/>
      <c r="E77" s="798"/>
      <c r="F77" s="798"/>
      <c r="G77" s="798"/>
      <c r="H77" s="798"/>
    </row>
    <row r="78" spans="1:8">
      <c r="A78" s="798"/>
      <c r="B78" s="798"/>
      <c r="C78" s="798"/>
      <c r="D78" s="798"/>
      <c r="E78" s="798"/>
      <c r="F78" s="798"/>
      <c r="G78" s="798"/>
      <c r="H78" s="798"/>
    </row>
    <row r="79" spans="1:8">
      <c r="A79" s="798"/>
      <c r="B79" s="798"/>
      <c r="C79" s="798"/>
      <c r="D79" s="798"/>
      <c r="E79" s="798"/>
      <c r="F79" s="798"/>
      <c r="G79" s="798"/>
      <c r="H79" s="798"/>
    </row>
    <row r="80" spans="1:8">
      <c r="A80" s="798"/>
      <c r="B80" s="798"/>
      <c r="C80" s="798"/>
      <c r="D80" s="798"/>
      <c r="E80" s="798"/>
      <c r="F80" s="798"/>
      <c r="G80" s="798"/>
      <c r="H80" s="798"/>
    </row>
    <row r="81" spans="1:8">
      <c r="A81" s="798"/>
      <c r="B81" s="798"/>
      <c r="C81" s="798"/>
      <c r="D81" s="798"/>
      <c r="E81" s="798"/>
      <c r="F81" s="798"/>
      <c r="G81" s="798"/>
      <c r="H81" s="798"/>
    </row>
    <row r="82" spans="1:8">
      <c r="A82" s="798"/>
      <c r="B82" s="798"/>
      <c r="C82" s="798"/>
      <c r="D82" s="798"/>
      <c r="E82" s="798"/>
      <c r="F82" s="798"/>
      <c r="G82" s="798"/>
      <c r="H82" s="798"/>
    </row>
    <row r="83" spans="1:8">
      <c r="A83" s="798"/>
      <c r="B83" s="798"/>
      <c r="C83" s="798"/>
      <c r="D83" s="798"/>
      <c r="E83" s="798"/>
      <c r="F83" s="798"/>
      <c r="G83" s="798"/>
      <c r="H83" s="798"/>
    </row>
    <row r="84" spans="1:8">
      <c r="A84" s="798"/>
      <c r="B84" s="798"/>
      <c r="C84" s="798"/>
      <c r="D84" s="798"/>
      <c r="E84" s="798"/>
      <c r="F84" s="798"/>
      <c r="G84" s="798"/>
      <c r="H84" s="798"/>
    </row>
    <row r="85" spans="1:8">
      <c r="A85" s="798"/>
      <c r="B85" s="798"/>
      <c r="C85" s="798"/>
      <c r="D85" s="798"/>
      <c r="E85" s="798"/>
      <c r="F85" s="798"/>
      <c r="G85" s="798"/>
      <c r="H85" s="798"/>
    </row>
    <row r="86" spans="1:8">
      <c r="A86" s="798"/>
      <c r="B86" s="798"/>
      <c r="C86" s="798"/>
      <c r="D86" s="798"/>
      <c r="E86" s="798"/>
      <c r="F86" s="798"/>
      <c r="G86" s="798"/>
      <c r="H86" s="798"/>
    </row>
    <row r="87" spans="1:8">
      <c r="A87" s="798"/>
      <c r="B87" s="798"/>
      <c r="C87" s="798"/>
      <c r="D87" s="798"/>
      <c r="E87" s="798"/>
      <c r="F87" s="798"/>
      <c r="G87" s="798"/>
      <c r="H87" s="798"/>
    </row>
    <row r="88" spans="1:8">
      <c r="A88" s="798"/>
      <c r="B88" s="798"/>
      <c r="C88" s="798"/>
      <c r="D88" s="798"/>
      <c r="E88" s="798"/>
      <c r="F88" s="798"/>
      <c r="G88" s="798"/>
      <c r="H88" s="798"/>
    </row>
    <row r="89" spans="1:8">
      <c r="A89" s="798"/>
      <c r="B89" s="798"/>
      <c r="C89" s="798"/>
      <c r="D89" s="798"/>
      <c r="E89" s="798"/>
      <c r="F89" s="798"/>
      <c r="G89" s="798"/>
      <c r="H89" s="798"/>
    </row>
    <row r="90" spans="1:8">
      <c r="A90" s="798"/>
      <c r="B90" s="798"/>
      <c r="C90" s="798"/>
      <c r="D90" s="798"/>
      <c r="E90" s="798"/>
      <c r="F90" s="798"/>
      <c r="G90" s="798"/>
      <c r="H90" s="798"/>
    </row>
    <row r="91" spans="1:8">
      <c r="A91" s="798"/>
      <c r="B91" s="798"/>
      <c r="C91" s="798"/>
      <c r="D91" s="798"/>
      <c r="E91" s="798"/>
      <c r="F91" s="798"/>
      <c r="G91" s="798"/>
      <c r="H91" s="798"/>
    </row>
    <row r="92" spans="1:8">
      <c r="A92" s="798"/>
      <c r="B92" s="798"/>
      <c r="C92" s="798"/>
      <c r="D92" s="798"/>
      <c r="E92" s="798"/>
      <c r="F92" s="798"/>
      <c r="G92" s="798"/>
      <c r="H92" s="798"/>
    </row>
    <row r="93" spans="1:8">
      <c r="A93" s="798"/>
      <c r="B93" s="798"/>
      <c r="C93" s="798"/>
      <c r="D93" s="798"/>
      <c r="E93" s="798"/>
      <c r="F93" s="798"/>
      <c r="G93" s="798"/>
      <c r="H93" s="798"/>
    </row>
    <row r="94" spans="1:8">
      <c r="A94" s="798"/>
      <c r="B94" s="798"/>
      <c r="C94" s="798"/>
      <c r="D94" s="798"/>
      <c r="E94" s="798"/>
      <c r="F94" s="798"/>
      <c r="G94" s="798"/>
      <c r="H94" s="798"/>
    </row>
    <row r="95" spans="1:8">
      <c r="A95" s="798"/>
      <c r="B95" s="798"/>
      <c r="C95" s="798"/>
      <c r="D95" s="798"/>
      <c r="E95" s="798"/>
      <c r="F95" s="798"/>
      <c r="G95" s="798"/>
      <c r="H95" s="798"/>
    </row>
    <row r="96" spans="1:8">
      <c r="A96" s="798"/>
      <c r="B96" s="798"/>
      <c r="C96" s="798"/>
      <c r="D96" s="798"/>
      <c r="E96" s="798"/>
      <c r="F96" s="798"/>
      <c r="G96" s="798"/>
      <c r="H96" s="798"/>
    </row>
    <row r="97" spans="1:8">
      <c r="A97" s="798"/>
      <c r="B97" s="798"/>
      <c r="C97" s="798"/>
      <c r="D97" s="798"/>
      <c r="E97" s="798"/>
      <c r="F97" s="798"/>
      <c r="G97" s="798"/>
      <c r="H97" s="798"/>
    </row>
    <row r="98" spans="1:8">
      <c r="A98" s="798"/>
      <c r="B98" s="798"/>
      <c r="C98" s="798"/>
      <c r="D98" s="798"/>
      <c r="E98" s="798"/>
      <c r="F98" s="798"/>
      <c r="G98" s="798"/>
      <c r="H98" s="798"/>
    </row>
    <row r="99" spans="1:8">
      <c r="A99" s="798"/>
      <c r="B99" s="798"/>
      <c r="C99" s="798"/>
      <c r="D99" s="798"/>
      <c r="E99" s="798"/>
      <c r="F99" s="798"/>
      <c r="G99" s="798"/>
      <c r="H99" s="798"/>
    </row>
    <row r="100" spans="1:8">
      <c r="A100" s="798"/>
      <c r="B100" s="798"/>
      <c r="C100" s="798"/>
      <c r="D100" s="798"/>
      <c r="E100" s="798"/>
      <c r="F100" s="798"/>
      <c r="G100" s="798"/>
      <c r="H100" s="798"/>
    </row>
    <row r="101" spans="1:8">
      <c r="A101" s="798"/>
      <c r="B101" s="798"/>
      <c r="C101" s="798"/>
      <c r="D101" s="798"/>
      <c r="E101" s="798"/>
      <c r="F101" s="798"/>
      <c r="G101" s="798"/>
      <c r="H101" s="798"/>
    </row>
    <row r="102" spans="1:8">
      <c r="A102" s="798"/>
      <c r="B102" s="798"/>
      <c r="C102" s="798"/>
      <c r="D102" s="798"/>
      <c r="E102" s="798"/>
      <c r="F102" s="798"/>
      <c r="G102" s="798"/>
      <c r="H102" s="798"/>
    </row>
    <row r="104" spans="1:8">
      <c r="A104" s="798"/>
      <c r="B104" s="798"/>
      <c r="C104" s="798"/>
      <c r="D104" s="798"/>
      <c r="E104" s="798"/>
      <c r="F104" s="798"/>
      <c r="G104" s="798"/>
      <c r="H104" s="798"/>
    </row>
    <row r="105" spans="1:8">
      <c r="A105" s="798"/>
      <c r="B105" s="798"/>
      <c r="C105" s="798"/>
      <c r="D105" s="798"/>
      <c r="E105" s="798"/>
      <c r="F105" s="798"/>
      <c r="G105" s="798"/>
      <c r="H105" s="798"/>
    </row>
    <row r="106" spans="1:8">
      <c r="A106" s="798"/>
      <c r="B106" s="798"/>
      <c r="C106" s="798"/>
      <c r="D106" s="798"/>
      <c r="E106" s="798"/>
      <c r="F106" s="798"/>
      <c r="G106" s="798"/>
      <c r="H106" s="798"/>
    </row>
    <row r="107" spans="1:8">
      <c r="A107" s="798"/>
      <c r="B107" s="798"/>
      <c r="C107" s="798"/>
      <c r="D107" s="798"/>
      <c r="E107" s="798"/>
      <c r="F107" s="798"/>
      <c r="G107" s="798"/>
      <c r="H107" s="798"/>
    </row>
    <row r="108" spans="1:8">
      <c r="A108" s="798"/>
      <c r="B108" s="798"/>
      <c r="C108" s="798"/>
      <c r="D108" s="798"/>
      <c r="E108" s="798"/>
      <c r="F108" s="798"/>
      <c r="G108" s="798"/>
      <c r="H108" s="798"/>
    </row>
    <row r="109" spans="1:8">
      <c r="A109" s="798"/>
      <c r="B109" s="798"/>
      <c r="C109" s="798"/>
      <c r="D109" s="798"/>
      <c r="E109" s="798"/>
      <c r="F109" s="798"/>
      <c r="G109" s="798"/>
      <c r="H109" s="798"/>
    </row>
    <row r="110" spans="1:8">
      <c r="A110" s="798"/>
      <c r="B110" s="798"/>
      <c r="C110" s="798"/>
      <c r="D110" s="798"/>
      <c r="E110" s="798"/>
      <c r="F110" s="798"/>
      <c r="G110" s="798"/>
      <c r="H110" s="798"/>
    </row>
    <row r="111" spans="1:8">
      <c r="A111" s="798"/>
      <c r="B111" s="798"/>
      <c r="C111" s="798"/>
      <c r="D111" s="798"/>
      <c r="E111" s="798"/>
      <c r="F111" s="798"/>
      <c r="G111" s="798"/>
      <c r="H111" s="798"/>
    </row>
    <row r="112" spans="1:8">
      <c r="A112" s="798"/>
      <c r="B112" s="798"/>
      <c r="C112" s="798"/>
      <c r="D112" s="798"/>
      <c r="E112" s="798"/>
      <c r="F112" s="798"/>
      <c r="G112" s="798"/>
      <c r="H112" s="798"/>
    </row>
    <row r="113" spans="1:8">
      <c r="A113" s="798"/>
      <c r="B113" s="798"/>
      <c r="C113" s="798"/>
      <c r="D113" s="798"/>
      <c r="E113" s="798"/>
      <c r="F113" s="798"/>
      <c r="G113" s="798"/>
      <c r="H113" s="798"/>
    </row>
    <row r="114" spans="1:8">
      <c r="A114" s="798"/>
      <c r="B114" s="798"/>
      <c r="C114" s="798"/>
      <c r="D114" s="798"/>
      <c r="E114" s="798"/>
      <c r="F114" s="798"/>
      <c r="G114" s="798"/>
      <c r="H114" s="798"/>
    </row>
    <row r="115" spans="1:8">
      <c r="A115" s="798"/>
      <c r="B115" s="798"/>
      <c r="C115" s="798"/>
      <c r="D115" s="798"/>
      <c r="E115" s="798"/>
      <c r="F115" s="798"/>
      <c r="G115" s="798"/>
      <c r="H115" s="798"/>
    </row>
    <row r="116" spans="1:8">
      <c r="A116" s="798"/>
      <c r="B116" s="798"/>
      <c r="C116" s="798"/>
      <c r="D116" s="798"/>
      <c r="E116" s="798"/>
      <c r="F116" s="798"/>
      <c r="G116" s="798"/>
      <c r="H116" s="798"/>
    </row>
    <row r="117" spans="1:8">
      <c r="A117" s="798"/>
      <c r="B117" s="798"/>
      <c r="C117" s="798"/>
      <c r="D117" s="798"/>
      <c r="E117" s="798"/>
      <c r="F117" s="798"/>
      <c r="G117" s="798"/>
      <c r="H117" s="798"/>
    </row>
    <row r="118" spans="1:8">
      <c r="A118" s="798"/>
      <c r="B118" s="798"/>
      <c r="C118" s="798"/>
      <c r="D118" s="798"/>
      <c r="E118" s="798"/>
      <c r="F118" s="798"/>
      <c r="G118" s="798"/>
      <c r="H118" s="798"/>
    </row>
    <row r="119" spans="1:8">
      <c r="A119" s="798"/>
      <c r="B119" s="798"/>
      <c r="C119" s="798"/>
      <c r="D119" s="798"/>
      <c r="E119" s="798"/>
      <c r="F119" s="798"/>
      <c r="G119" s="798"/>
      <c r="H119" s="798"/>
    </row>
    <row r="120" spans="1:8">
      <c r="A120" s="798"/>
      <c r="B120" s="798"/>
      <c r="C120" s="798"/>
      <c r="D120" s="798"/>
      <c r="E120" s="798"/>
      <c r="F120" s="798"/>
      <c r="G120" s="798"/>
      <c r="H120" s="798"/>
    </row>
    <row r="121" spans="1:8">
      <c r="A121" s="798"/>
      <c r="B121" s="798"/>
      <c r="C121" s="798"/>
      <c r="D121" s="798"/>
      <c r="E121" s="798"/>
      <c r="F121" s="798"/>
      <c r="G121" s="798"/>
      <c r="H121" s="798"/>
    </row>
    <row r="122" spans="1:8">
      <c r="A122" s="798"/>
      <c r="B122" s="798"/>
      <c r="C122" s="798"/>
      <c r="D122" s="798"/>
      <c r="E122" s="798"/>
      <c r="F122" s="798"/>
      <c r="G122" s="798"/>
      <c r="H122" s="798"/>
    </row>
    <row r="123" spans="1:8">
      <c r="A123" s="798"/>
      <c r="B123" s="798"/>
      <c r="C123" s="798"/>
      <c r="D123" s="798"/>
      <c r="E123" s="798"/>
      <c r="F123" s="798"/>
      <c r="G123" s="798"/>
      <c r="H123" s="798"/>
    </row>
    <row r="124" spans="1:8">
      <c r="A124" s="798"/>
      <c r="B124" s="798"/>
      <c r="C124" s="798"/>
      <c r="D124" s="798"/>
      <c r="E124" s="798"/>
      <c r="F124" s="798"/>
      <c r="G124" s="798"/>
      <c r="H124" s="798"/>
    </row>
    <row r="125" spans="1:8">
      <c r="A125" s="798"/>
      <c r="B125" s="798"/>
      <c r="C125" s="798"/>
      <c r="D125" s="798"/>
      <c r="E125" s="798"/>
      <c r="F125" s="798"/>
      <c r="G125" s="798"/>
      <c r="H125" s="798"/>
    </row>
    <row r="126" spans="1:8">
      <c r="A126" s="798"/>
      <c r="B126" s="798"/>
      <c r="C126" s="798"/>
      <c r="D126" s="798"/>
      <c r="E126" s="798"/>
      <c r="F126" s="798"/>
      <c r="G126" s="798"/>
      <c r="H126" s="798"/>
    </row>
    <row r="127" spans="1:8">
      <c r="A127" s="798"/>
      <c r="B127" s="798"/>
      <c r="C127" s="798"/>
      <c r="D127" s="798"/>
      <c r="E127" s="798"/>
      <c r="F127" s="798"/>
      <c r="G127" s="798"/>
      <c r="H127" s="798"/>
    </row>
    <row r="128" spans="1:8">
      <c r="A128" s="798"/>
      <c r="B128" s="798"/>
      <c r="C128" s="798"/>
      <c r="D128" s="798"/>
      <c r="E128" s="798"/>
      <c r="F128" s="798"/>
      <c r="G128" s="798"/>
      <c r="H128" s="798"/>
    </row>
    <row r="129" spans="1:8">
      <c r="A129" s="798"/>
      <c r="B129" s="798"/>
      <c r="C129" s="798"/>
      <c r="D129" s="798"/>
      <c r="E129" s="798"/>
      <c r="F129" s="798"/>
      <c r="G129" s="798"/>
      <c r="H129" s="798"/>
    </row>
    <row r="130" spans="1:8">
      <c r="A130" s="798"/>
      <c r="B130" s="798"/>
      <c r="C130" s="798"/>
      <c r="D130" s="798"/>
      <c r="E130" s="798"/>
      <c r="F130" s="798"/>
      <c r="G130" s="798"/>
      <c r="H130" s="798"/>
    </row>
    <row r="131" spans="1:8">
      <c r="A131" s="798"/>
      <c r="B131" s="798"/>
      <c r="C131" s="798"/>
      <c r="D131" s="798"/>
      <c r="E131" s="798"/>
      <c r="F131" s="798"/>
      <c r="G131" s="798"/>
      <c r="H131" s="798"/>
    </row>
    <row r="132" spans="1:8">
      <c r="A132" s="798"/>
      <c r="B132" s="798"/>
      <c r="C132" s="798"/>
      <c r="D132" s="798"/>
      <c r="E132" s="798"/>
      <c r="F132" s="798"/>
      <c r="G132" s="798"/>
      <c r="H132" s="798"/>
    </row>
    <row r="133" spans="1:8">
      <c r="A133" s="798"/>
      <c r="B133" s="798"/>
      <c r="C133" s="798"/>
      <c r="D133" s="798"/>
      <c r="E133" s="798"/>
      <c r="F133" s="798"/>
      <c r="G133" s="798"/>
      <c r="H133" s="798"/>
    </row>
    <row r="134" spans="1:8">
      <c r="A134" s="798"/>
      <c r="B134" s="798"/>
      <c r="C134" s="798"/>
      <c r="D134" s="798"/>
      <c r="E134" s="798"/>
      <c r="F134" s="798"/>
      <c r="G134" s="798"/>
      <c r="H134" s="798"/>
    </row>
    <row r="135" spans="1:8">
      <c r="A135" s="798"/>
      <c r="B135" s="798"/>
      <c r="C135" s="798"/>
      <c r="D135" s="798"/>
      <c r="E135" s="798"/>
      <c r="F135" s="798"/>
      <c r="G135" s="798"/>
      <c r="H135" s="798"/>
    </row>
    <row r="136" spans="1:8">
      <c r="A136" s="798"/>
      <c r="B136" s="798"/>
      <c r="C136" s="798"/>
      <c r="D136" s="798"/>
      <c r="E136" s="798"/>
      <c r="F136" s="798"/>
      <c r="G136" s="798"/>
      <c r="H136" s="798"/>
    </row>
    <row r="137" spans="1:8">
      <c r="A137" s="798"/>
      <c r="B137" s="798"/>
      <c r="C137" s="798"/>
      <c r="D137" s="798"/>
      <c r="E137" s="798"/>
      <c r="F137" s="798"/>
      <c r="G137" s="798"/>
      <c r="H137" s="798"/>
    </row>
    <row r="138" spans="1:8">
      <c r="A138" s="798"/>
      <c r="B138" s="798"/>
      <c r="C138" s="798"/>
      <c r="D138" s="798"/>
      <c r="E138" s="798"/>
      <c r="F138" s="798"/>
      <c r="G138" s="798"/>
      <c r="H138" s="798"/>
    </row>
    <row r="139" spans="1:8">
      <c r="A139" s="798"/>
      <c r="B139" s="798"/>
      <c r="C139" s="798"/>
      <c r="D139" s="798"/>
      <c r="E139" s="798"/>
      <c r="F139" s="798"/>
      <c r="G139" s="798"/>
      <c r="H139" s="798"/>
    </row>
    <row r="140" spans="1:8">
      <c r="A140" s="798"/>
      <c r="B140" s="798"/>
      <c r="C140" s="798"/>
      <c r="D140" s="798"/>
      <c r="E140" s="798"/>
      <c r="F140" s="798"/>
      <c r="G140" s="798"/>
      <c r="H140" s="798"/>
    </row>
    <row r="141" spans="1:8">
      <c r="A141" s="798"/>
      <c r="B141" s="798"/>
      <c r="C141" s="798"/>
      <c r="D141" s="798"/>
      <c r="E141" s="798"/>
      <c r="F141" s="798"/>
      <c r="G141" s="798"/>
      <c r="H141" s="798"/>
    </row>
    <row r="142" spans="1:8">
      <c r="A142" s="798"/>
      <c r="B142" s="798"/>
      <c r="C142" s="798"/>
      <c r="D142" s="798"/>
      <c r="E142" s="798"/>
      <c r="F142" s="798"/>
      <c r="G142" s="798"/>
      <c r="H142" s="798"/>
    </row>
    <row r="143" spans="1:8">
      <c r="A143" s="798"/>
      <c r="B143" s="798"/>
      <c r="C143" s="798"/>
      <c r="D143" s="798"/>
      <c r="E143" s="798"/>
      <c r="F143" s="798"/>
      <c r="G143" s="798"/>
      <c r="H143" s="798"/>
    </row>
    <row r="144" spans="1:8">
      <c r="A144" s="798"/>
      <c r="B144" s="798"/>
      <c r="C144" s="798"/>
      <c r="D144" s="798"/>
      <c r="E144" s="798"/>
      <c r="F144" s="798"/>
      <c r="G144" s="798"/>
      <c r="H144" s="798"/>
    </row>
    <row r="145" spans="1:8">
      <c r="A145" s="798"/>
      <c r="B145" s="798"/>
      <c r="C145" s="798"/>
      <c r="D145" s="798"/>
      <c r="E145" s="798"/>
      <c r="F145" s="798"/>
      <c r="G145" s="798"/>
      <c r="H145" s="798"/>
    </row>
  </sheetData>
  <customSheetViews>
    <customSheetView guid="{640DA41A-A77A-482D-897F-55BCEE7E5329}" state="hidden">
      <selection activeCell="F15" sqref="F15"/>
      <pageMargins left="0.7" right="0.7" top="0.75" bottom="0.75" header="0.3" footer="0.3"/>
    </customSheetView>
  </customSheetViews>
  <mergeCells count="72">
    <mergeCell ref="C61:G61"/>
    <mergeCell ref="A62:B62"/>
    <mergeCell ref="C63:G63"/>
    <mergeCell ref="A65:H102"/>
    <mergeCell ref="A104:H145"/>
    <mergeCell ref="B50:D50"/>
    <mergeCell ref="A41:C41"/>
    <mergeCell ref="D41:H41"/>
    <mergeCell ref="A42:C42"/>
    <mergeCell ref="B43:C43"/>
    <mergeCell ref="B44:C44"/>
    <mergeCell ref="A46:D46"/>
    <mergeCell ref="E46:H46"/>
    <mergeCell ref="A47:D48"/>
    <mergeCell ref="E47:H47"/>
    <mergeCell ref="B49:D49"/>
    <mergeCell ref="B45:C45"/>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21:C21"/>
    <mergeCell ref="A13:B13"/>
    <mergeCell ref="C13:H13"/>
    <mergeCell ref="A14:A15"/>
    <mergeCell ref="B14:C15"/>
    <mergeCell ref="D14:G14"/>
    <mergeCell ref="H14:H15"/>
    <mergeCell ref="B16:C16"/>
    <mergeCell ref="B17:C17"/>
    <mergeCell ref="B18:C18"/>
    <mergeCell ref="B19:C19"/>
    <mergeCell ref="B20:C20"/>
    <mergeCell ref="A1:B1"/>
    <mergeCell ref="A2:H2"/>
    <mergeCell ref="A3:H3"/>
    <mergeCell ref="A4:B4"/>
    <mergeCell ref="C4:H4"/>
    <mergeCell ref="C1:D1"/>
    <mergeCell ref="A5:A6"/>
    <mergeCell ref="B5:B6"/>
    <mergeCell ref="C5:C6"/>
    <mergeCell ref="D5:E5"/>
    <mergeCell ref="F5:H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A1:N143"/>
  <sheetViews>
    <sheetView showGridLines="0" workbookViewId="0">
      <selection activeCell="F1" sqref="F1:G1"/>
    </sheetView>
  </sheetViews>
  <sheetFormatPr defaultRowHeight="18"/>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8" customWidth="1"/>
    <col min="11" max="16384" width="9.140625" style="111"/>
  </cols>
  <sheetData>
    <row r="1" spans="1:13" ht="17.25" customHeight="1">
      <c r="A1" s="805" t="s">
        <v>5</v>
      </c>
      <c r="B1" s="806"/>
      <c r="C1" s="870">
        <f>'Instructions and Summary'!B4</f>
        <v>0</v>
      </c>
      <c r="D1" s="870"/>
      <c r="E1" s="110" t="s">
        <v>156</v>
      </c>
      <c r="F1" s="871"/>
      <c r="G1" s="871"/>
      <c r="H1" s="407"/>
      <c r="I1" s="407"/>
      <c r="J1" s="425"/>
      <c r="K1" s="109"/>
    </row>
    <row r="2" spans="1:13">
      <c r="A2" s="807" t="s">
        <v>6</v>
      </c>
      <c r="B2" s="808"/>
      <c r="C2" s="808"/>
      <c r="D2" s="808"/>
      <c r="E2" s="808"/>
      <c r="F2" s="808"/>
      <c r="G2" s="808"/>
      <c r="H2" s="808"/>
      <c r="I2" s="408"/>
      <c r="J2" s="426"/>
      <c r="K2" s="112"/>
      <c r="L2" s="112"/>
      <c r="M2" s="109"/>
    </row>
    <row r="3" spans="1:13" ht="9" customHeight="1" thickBot="1">
      <c r="A3" s="809" t="s">
        <v>7</v>
      </c>
      <c r="B3" s="810"/>
      <c r="C3" s="810"/>
      <c r="D3" s="810"/>
      <c r="E3" s="810"/>
      <c r="F3" s="810"/>
      <c r="G3" s="810"/>
      <c r="H3" s="810"/>
      <c r="I3" s="409"/>
      <c r="J3" s="427"/>
      <c r="K3" s="113"/>
      <c r="L3" s="113"/>
      <c r="M3" s="109"/>
    </row>
    <row r="4" spans="1:13" ht="10.5" customHeight="1">
      <c r="A4" s="811" t="s">
        <v>8</v>
      </c>
      <c r="B4" s="812"/>
      <c r="C4" s="813"/>
      <c r="D4" s="813"/>
      <c r="E4" s="813"/>
      <c r="F4" s="814"/>
      <c r="G4" s="814"/>
      <c r="H4" s="815"/>
      <c r="I4" s="416"/>
    </row>
    <row r="5" spans="1:13" ht="12" customHeight="1">
      <c r="A5" s="819"/>
      <c r="B5" s="821" t="s">
        <v>9</v>
      </c>
      <c r="C5" s="823" t="s">
        <v>10</v>
      </c>
      <c r="D5" s="803" t="s">
        <v>11</v>
      </c>
      <c r="E5" s="804"/>
      <c r="F5" s="816" t="s">
        <v>12</v>
      </c>
      <c r="G5" s="817"/>
      <c r="H5" s="818"/>
      <c r="I5" s="416"/>
    </row>
    <row r="6" spans="1:13" s="116" customFormat="1" ht="25.5" customHeight="1">
      <c r="A6" s="820"/>
      <c r="B6" s="822"/>
      <c r="C6" s="824"/>
      <c r="D6" s="114" t="s">
        <v>13</v>
      </c>
      <c r="E6" s="114" t="s">
        <v>14</v>
      </c>
      <c r="F6" s="115" t="s">
        <v>15</v>
      </c>
      <c r="G6" s="115" t="s">
        <v>16</v>
      </c>
      <c r="H6" s="167" t="s">
        <v>150</v>
      </c>
      <c r="I6" s="413"/>
      <c r="J6" s="429"/>
    </row>
    <row r="7" spans="1:13" s="116" customFormat="1" ht="15.75" customHeight="1">
      <c r="A7" s="168"/>
      <c r="B7" s="117" t="s">
        <v>17</v>
      </c>
      <c r="C7" s="118" t="s">
        <v>18</v>
      </c>
      <c r="D7" s="119" t="s">
        <v>19</v>
      </c>
      <c r="E7" s="119" t="s">
        <v>20</v>
      </c>
      <c r="F7" s="118" t="s">
        <v>21</v>
      </c>
      <c r="G7" s="118" t="s">
        <v>22</v>
      </c>
      <c r="H7" s="169" t="s">
        <v>23</v>
      </c>
      <c r="I7" s="413"/>
      <c r="J7" s="429"/>
    </row>
    <row r="8" spans="1:13" s="120" customFormat="1" ht="18" customHeight="1">
      <c r="A8" s="170" t="s">
        <v>24</v>
      </c>
      <c r="B8" s="411" t="s">
        <v>87</v>
      </c>
      <c r="C8" s="421">
        <v>81.135000000000005</v>
      </c>
      <c r="D8" s="359"/>
      <c r="E8" s="359"/>
      <c r="F8" s="352">
        <f>D26-G8</f>
        <v>0</v>
      </c>
      <c r="G8" s="352">
        <f>'Cost Share'!E25</f>
        <v>0</v>
      </c>
      <c r="H8" s="360">
        <f>SUM(D8:G8)</f>
        <v>0</v>
      </c>
      <c r="J8" s="428"/>
    </row>
    <row r="9" spans="1:13" s="120" customFormat="1" ht="18.75" customHeight="1">
      <c r="A9" s="170" t="s">
        <v>25</v>
      </c>
      <c r="B9" s="411" t="s">
        <v>88</v>
      </c>
      <c r="C9" s="421">
        <v>81.135000000000005</v>
      </c>
      <c r="D9" s="359"/>
      <c r="E9" s="359"/>
      <c r="F9" s="352">
        <f>E26-G9</f>
        <v>0</v>
      </c>
      <c r="G9" s="352">
        <f>'Cost Share'!F25</f>
        <v>0</v>
      </c>
      <c r="H9" s="360">
        <f>SUM(D9:G9)</f>
        <v>0</v>
      </c>
      <c r="J9" s="428"/>
    </row>
    <row r="10" spans="1:13" s="120" customFormat="1" ht="18.75" customHeight="1">
      <c r="A10" s="170" t="s">
        <v>26</v>
      </c>
      <c r="B10" s="411" t="s">
        <v>89</v>
      </c>
      <c r="C10" s="421">
        <v>81.135000000000005</v>
      </c>
      <c r="D10" s="359"/>
      <c r="E10" s="359"/>
      <c r="F10" s="352">
        <f>F26-G10</f>
        <v>0</v>
      </c>
      <c r="G10" s="352">
        <f>'Cost Share'!G25</f>
        <v>0</v>
      </c>
      <c r="H10" s="360">
        <f>SUM(D10:G10)</f>
        <v>0</v>
      </c>
      <c r="J10" s="428"/>
    </row>
    <row r="11" spans="1:13" s="120" customFormat="1" ht="19.5" customHeight="1">
      <c r="A11" s="171" t="s">
        <v>27</v>
      </c>
      <c r="B11" s="121"/>
      <c r="C11" s="406"/>
      <c r="D11" s="361"/>
      <c r="E11" s="361"/>
      <c r="F11" s="362"/>
      <c r="G11" s="362"/>
      <c r="H11" s="363"/>
      <c r="J11" s="428"/>
    </row>
    <row r="12" spans="1:13" s="120" customFormat="1" ht="19.5" customHeight="1">
      <c r="A12" s="171" t="s">
        <v>28</v>
      </c>
      <c r="B12" s="123" t="s">
        <v>164</v>
      </c>
      <c r="C12" s="122"/>
      <c r="D12" s="361">
        <f>SUM(D8:D11)</f>
        <v>0</v>
      </c>
      <c r="E12" s="361">
        <f>SUM(E8:E11)</f>
        <v>0</v>
      </c>
      <c r="F12" s="362">
        <f>SUM(F8:F11)</f>
        <v>0</v>
      </c>
      <c r="G12" s="362">
        <f>SUM(G8:G11)</f>
        <v>0</v>
      </c>
      <c r="H12" s="363">
        <f>SUM(H8:H11)</f>
        <v>0</v>
      </c>
      <c r="J12" s="428"/>
    </row>
    <row r="13" spans="1:13" ht="9.75" customHeight="1">
      <c r="A13" s="829" t="s">
        <v>29</v>
      </c>
      <c r="B13" s="830"/>
      <c r="C13" s="831"/>
      <c r="D13" s="831"/>
      <c r="E13" s="831"/>
      <c r="F13" s="831"/>
      <c r="G13" s="831"/>
      <c r="H13" s="832"/>
      <c r="I13" s="416"/>
    </row>
    <row r="14" spans="1:13">
      <c r="A14" s="833" t="s">
        <v>30</v>
      </c>
      <c r="B14" s="835" t="s">
        <v>31</v>
      </c>
      <c r="C14" s="836"/>
      <c r="D14" s="839" t="s">
        <v>32</v>
      </c>
      <c r="E14" s="840"/>
      <c r="F14" s="840"/>
      <c r="G14" s="840"/>
      <c r="H14" s="841" t="s">
        <v>33</v>
      </c>
      <c r="I14" s="416"/>
    </row>
    <row r="15" spans="1:13" ht="18" customHeight="1">
      <c r="A15" s="834"/>
      <c r="B15" s="837"/>
      <c r="C15" s="838"/>
      <c r="D15" s="124" t="s">
        <v>87</v>
      </c>
      <c r="E15" s="124" t="s">
        <v>88</v>
      </c>
      <c r="F15" s="124" t="s">
        <v>89</v>
      </c>
      <c r="G15" s="125" t="s">
        <v>34</v>
      </c>
      <c r="H15" s="842"/>
      <c r="I15" s="416"/>
    </row>
    <row r="16" spans="1:13" s="120" customFormat="1" ht="19.5" customHeight="1">
      <c r="A16" s="410"/>
      <c r="B16" s="827" t="s">
        <v>35</v>
      </c>
      <c r="C16" s="827"/>
      <c r="D16" s="352">
        <f>'Instructions and Summary'!B11</f>
        <v>0</v>
      </c>
      <c r="E16" s="352">
        <f>'Instructions and Summary'!C11</f>
        <v>0</v>
      </c>
      <c r="F16" s="352">
        <f>'Instructions and Summary'!D11</f>
        <v>0</v>
      </c>
      <c r="G16" s="353"/>
      <c r="H16" s="354">
        <f t="shared" ref="H16:H25" si="0">SUM(D16:G16)</f>
        <v>0</v>
      </c>
      <c r="J16" s="428"/>
    </row>
    <row r="17" spans="1:10" s="120" customFormat="1" ht="19.5" customHeight="1">
      <c r="A17" s="172"/>
      <c r="B17" s="828" t="s">
        <v>36</v>
      </c>
      <c r="C17" s="828"/>
      <c r="D17" s="352">
        <f>'Instructions and Summary'!B12</f>
        <v>0</v>
      </c>
      <c r="E17" s="352">
        <f>'Instructions and Summary'!C12</f>
        <v>0</v>
      </c>
      <c r="F17" s="352">
        <f>'Instructions and Summary'!D12</f>
        <v>0</v>
      </c>
      <c r="G17" s="355"/>
      <c r="H17" s="356">
        <f t="shared" si="0"/>
        <v>0</v>
      </c>
      <c r="J17" s="428"/>
    </row>
    <row r="18" spans="1:10" s="120" customFormat="1" ht="21" customHeight="1">
      <c r="A18" s="410"/>
      <c r="B18" s="827" t="s">
        <v>37</v>
      </c>
      <c r="C18" s="827"/>
      <c r="D18" s="352">
        <f>'Instructions and Summary'!B13</f>
        <v>0</v>
      </c>
      <c r="E18" s="352">
        <f>'Instructions and Summary'!C13</f>
        <v>0</v>
      </c>
      <c r="F18" s="352">
        <f>'Instructions and Summary'!D13</f>
        <v>0</v>
      </c>
      <c r="G18" s="353"/>
      <c r="H18" s="356">
        <f t="shared" si="0"/>
        <v>0</v>
      </c>
      <c r="J18" s="428"/>
    </row>
    <row r="19" spans="1:10" s="120" customFormat="1" ht="21" customHeight="1">
      <c r="A19" s="172"/>
      <c r="B19" s="828" t="s">
        <v>38</v>
      </c>
      <c r="C19" s="828"/>
      <c r="D19" s="352">
        <f>'Instructions and Summary'!B14</f>
        <v>0</v>
      </c>
      <c r="E19" s="352">
        <f>'Instructions and Summary'!C14</f>
        <v>0</v>
      </c>
      <c r="F19" s="352">
        <f>'Instructions and Summary'!D14</f>
        <v>0</v>
      </c>
      <c r="G19" s="355"/>
      <c r="H19" s="356">
        <f t="shared" si="0"/>
        <v>0</v>
      </c>
      <c r="J19" s="428"/>
    </row>
    <row r="20" spans="1:10" s="120" customFormat="1" ht="21" customHeight="1">
      <c r="A20" s="410"/>
      <c r="B20" s="827" t="s">
        <v>39</v>
      </c>
      <c r="C20" s="827"/>
      <c r="D20" s="352">
        <f>'Instructions and Summary'!B15</f>
        <v>0</v>
      </c>
      <c r="E20" s="352">
        <f>'Instructions and Summary'!C15</f>
        <v>0</v>
      </c>
      <c r="F20" s="352">
        <f>'Instructions and Summary'!D15</f>
        <v>0</v>
      </c>
      <c r="G20" s="353"/>
      <c r="H20" s="356">
        <f t="shared" si="0"/>
        <v>0</v>
      </c>
      <c r="J20" s="428"/>
    </row>
    <row r="21" spans="1:10" s="120" customFormat="1" ht="21" customHeight="1">
      <c r="A21" s="172"/>
      <c r="B21" s="828" t="s">
        <v>40</v>
      </c>
      <c r="C21" s="828"/>
      <c r="D21" s="355">
        <f>'Instructions and Summary'!B20</f>
        <v>0</v>
      </c>
      <c r="E21" s="355">
        <f>'Instructions and Summary'!C20</f>
        <v>0</v>
      </c>
      <c r="F21" s="355">
        <f>'Instructions and Summary'!D20</f>
        <v>0</v>
      </c>
      <c r="G21" s="355"/>
      <c r="H21" s="356">
        <f t="shared" si="0"/>
        <v>0</v>
      </c>
      <c r="J21" s="428"/>
    </row>
    <row r="22" spans="1:10" s="120" customFormat="1" ht="21" customHeight="1">
      <c r="A22" s="410"/>
      <c r="B22" s="827" t="s">
        <v>41</v>
      </c>
      <c r="C22" s="827"/>
      <c r="D22" s="355">
        <f>'Instructions and Summary'!B21</f>
        <v>0</v>
      </c>
      <c r="E22" s="355">
        <f>'Instructions and Summary'!C21</f>
        <v>0</v>
      </c>
      <c r="F22" s="355">
        <f>'Instructions and Summary'!D21</f>
        <v>0</v>
      </c>
      <c r="G22" s="353"/>
      <c r="H22" s="356">
        <f t="shared" si="0"/>
        <v>0</v>
      </c>
      <c r="J22" s="428"/>
    </row>
    <row r="23" spans="1:10" s="120" customFormat="1" ht="19.5" customHeight="1">
      <c r="A23" s="172"/>
      <c r="B23" s="828" t="s">
        <v>42</v>
      </c>
      <c r="C23" s="828"/>
      <c r="D23" s="355">
        <f>'Instructions and Summary'!B22</f>
        <v>0</v>
      </c>
      <c r="E23" s="355">
        <f>'Instructions and Summary'!C22</f>
        <v>0</v>
      </c>
      <c r="F23" s="355">
        <f>'Instructions and Summary'!D22</f>
        <v>0</v>
      </c>
      <c r="G23" s="355"/>
      <c r="H23" s="356">
        <f t="shared" si="0"/>
        <v>0</v>
      </c>
      <c r="J23" s="428"/>
    </row>
    <row r="24" spans="1:10" s="120" customFormat="1" ht="21" customHeight="1">
      <c r="A24" s="410"/>
      <c r="B24" s="828" t="s">
        <v>43</v>
      </c>
      <c r="C24" s="855"/>
      <c r="D24" s="353">
        <f>SUM(D16:D23)</f>
        <v>0</v>
      </c>
      <c r="E24" s="353">
        <f>SUM(E16:E23)</f>
        <v>0</v>
      </c>
      <c r="F24" s="353">
        <f>SUM(F16:F23)</f>
        <v>0</v>
      </c>
      <c r="G24" s="353"/>
      <c r="H24" s="357">
        <f t="shared" si="0"/>
        <v>0</v>
      </c>
      <c r="J24" s="428"/>
    </row>
    <row r="25" spans="1:10" s="120" customFormat="1" ht="19.5" customHeight="1">
      <c r="A25" s="172"/>
      <c r="B25" s="828" t="s">
        <v>44</v>
      </c>
      <c r="C25" s="828"/>
      <c r="D25" s="355">
        <f>'Instructions and Summary'!B23</f>
        <v>0</v>
      </c>
      <c r="E25" s="355">
        <f>'Instructions and Summary'!C23</f>
        <v>0</v>
      </c>
      <c r="F25" s="355">
        <f>'Instructions and Summary'!D23</f>
        <v>0</v>
      </c>
      <c r="G25" s="355"/>
      <c r="H25" s="356">
        <f t="shared" si="0"/>
        <v>0</v>
      </c>
      <c r="J25" s="428"/>
    </row>
    <row r="26" spans="1:10" s="120" customFormat="1" ht="20.25" customHeight="1">
      <c r="A26" s="410"/>
      <c r="B26" s="827" t="s">
        <v>45</v>
      </c>
      <c r="C26" s="827"/>
      <c r="D26" s="353">
        <f>SUM(D24:D25)</f>
        <v>0</v>
      </c>
      <c r="E26" s="353">
        <f>SUM(E24:E25)</f>
        <v>0</v>
      </c>
      <c r="F26" s="353">
        <f>SUM(F24:F25)</f>
        <v>0</v>
      </c>
      <c r="G26" s="353"/>
      <c r="H26" s="357">
        <f>SUM(H24:H25)</f>
        <v>0</v>
      </c>
      <c r="J26" s="428"/>
    </row>
    <row r="27" spans="1:10" ht="7.5" customHeight="1">
      <c r="A27" s="856"/>
      <c r="B27" s="846"/>
      <c r="C27" s="846"/>
      <c r="D27" s="846"/>
      <c r="E27" s="846"/>
      <c r="F27" s="846"/>
      <c r="G27" s="846"/>
      <c r="H27" s="847"/>
      <c r="I27" s="416"/>
    </row>
    <row r="28" spans="1:10" s="120" customFormat="1" ht="16.5" customHeight="1" thickBot="1">
      <c r="A28" s="173" t="s">
        <v>46</v>
      </c>
      <c r="B28" s="857" t="s">
        <v>47</v>
      </c>
      <c r="C28" s="857"/>
      <c r="D28" s="424"/>
      <c r="E28" s="424"/>
      <c r="F28" s="424"/>
      <c r="G28" s="424"/>
      <c r="H28" s="358">
        <f>SUM(D28:G28)</f>
        <v>0</v>
      </c>
      <c r="J28" s="428"/>
    </row>
    <row r="29" spans="1:10" s="120" customFormat="1" ht="11.25" customHeight="1">
      <c r="A29" s="126"/>
      <c r="B29" s="412"/>
      <c r="C29" s="412"/>
      <c r="D29" s="127"/>
      <c r="E29" s="127"/>
      <c r="F29" s="127"/>
      <c r="G29" s="127"/>
      <c r="H29" s="127"/>
      <c r="J29" s="428"/>
    </row>
    <row r="30" spans="1:10" ht="15" customHeight="1">
      <c r="A30" s="416"/>
      <c r="B30" s="416"/>
      <c r="C30" s="416"/>
      <c r="D30" s="416"/>
      <c r="E30" s="416"/>
      <c r="F30" s="416"/>
      <c r="G30" s="416"/>
      <c r="H30" s="128" t="s">
        <v>48</v>
      </c>
      <c r="I30" s="416"/>
    </row>
    <row r="31" spans="1:10" ht="9.75" customHeight="1">
      <c r="A31" s="858" t="s">
        <v>49</v>
      </c>
      <c r="B31" s="858"/>
      <c r="C31" s="859"/>
      <c r="D31" s="860"/>
      <c r="E31" s="860"/>
      <c r="F31" s="860"/>
      <c r="G31" s="861" t="s">
        <v>50</v>
      </c>
      <c r="H31" s="810"/>
      <c r="I31" s="416"/>
    </row>
    <row r="32" spans="1:10" ht="13.5" customHeight="1">
      <c r="A32" s="859" t="s">
        <v>51</v>
      </c>
      <c r="B32" s="862"/>
      <c r="C32" s="862"/>
      <c r="D32" s="862"/>
      <c r="E32" s="862"/>
      <c r="F32" s="862"/>
      <c r="G32" s="862"/>
      <c r="H32" s="863"/>
      <c r="I32" s="416"/>
    </row>
    <row r="33" spans="1:14" ht="43.5" customHeight="1" thickBot="1">
      <c r="A33" s="416"/>
      <c r="B33" s="416"/>
      <c r="C33" s="129"/>
      <c r="D33" s="415"/>
      <c r="E33" s="415"/>
      <c r="F33" s="415"/>
      <c r="G33" s="415"/>
      <c r="H33" s="414"/>
      <c r="I33" s="416"/>
    </row>
    <row r="34" spans="1:14" ht="11.25" customHeight="1">
      <c r="A34" s="811" t="s">
        <v>52</v>
      </c>
      <c r="B34" s="843"/>
      <c r="C34" s="843"/>
      <c r="D34" s="813"/>
      <c r="E34" s="813"/>
      <c r="F34" s="813"/>
      <c r="G34" s="813"/>
      <c r="H34" s="844"/>
      <c r="I34" s="416"/>
    </row>
    <row r="35" spans="1:14" ht="17.100000000000001" customHeight="1">
      <c r="A35" s="599"/>
      <c r="B35" s="845" t="s">
        <v>53</v>
      </c>
      <c r="C35" s="845"/>
      <c r="D35" s="845"/>
      <c r="E35" s="115" t="s">
        <v>54</v>
      </c>
      <c r="F35" s="115" t="s">
        <v>55</v>
      </c>
      <c r="G35" s="115" t="s">
        <v>56</v>
      </c>
      <c r="H35" s="611" t="s">
        <v>57</v>
      </c>
      <c r="I35" s="416"/>
    </row>
    <row r="36" spans="1:14" ht="21" customHeight="1">
      <c r="A36" s="612" t="s">
        <v>58</v>
      </c>
      <c r="B36" s="825" t="s">
        <v>87</v>
      </c>
      <c r="C36" s="825"/>
      <c r="D36" s="826"/>
      <c r="E36" s="419">
        <f>'Cost Share'!K13</f>
        <v>0</v>
      </c>
      <c r="F36" s="419">
        <f>'Cost Share'!K14</f>
        <v>0</v>
      </c>
      <c r="G36" s="419">
        <f>'Cost Share'!K15</f>
        <v>0</v>
      </c>
      <c r="H36" s="613">
        <f>SUM(E36:G36)</f>
        <v>0</v>
      </c>
      <c r="I36" s="416"/>
    </row>
    <row r="37" spans="1:14" ht="21" customHeight="1">
      <c r="A37" s="612" t="s">
        <v>59</v>
      </c>
      <c r="B37" s="825" t="s">
        <v>88</v>
      </c>
      <c r="C37" s="825"/>
      <c r="D37" s="826"/>
      <c r="E37" s="419">
        <f>'Cost Share'!L13</f>
        <v>0</v>
      </c>
      <c r="F37" s="419">
        <f>'Cost Share'!L14</f>
        <v>0</v>
      </c>
      <c r="G37" s="419">
        <f>'Cost Share'!L15</f>
        <v>0</v>
      </c>
      <c r="H37" s="613">
        <f>SUM(E37:G37)</f>
        <v>0</v>
      </c>
      <c r="I37" s="416"/>
    </row>
    <row r="38" spans="1:14" ht="21" customHeight="1">
      <c r="A38" s="612" t="s">
        <v>60</v>
      </c>
      <c r="B38" s="825" t="s">
        <v>89</v>
      </c>
      <c r="C38" s="825"/>
      <c r="D38" s="826"/>
      <c r="E38" s="419">
        <f>'Cost Share'!M13</f>
        <v>0</v>
      </c>
      <c r="F38" s="419">
        <f>'Cost Share'!M14</f>
        <v>0</v>
      </c>
      <c r="G38" s="419">
        <f>'Cost Share'!M15</f>
        <v>0</v>
      </c>
      <c r="H38" s="613">
        <f>SUM(E38:G38)</f>
        <v>0</v>
      </c>
      <c r="I38" s="416"/>
    </row>
    <row r="39" spans="1:14" ht="21" customHeight="1">
      <c r="A39" s="612" t="s">
        <v>61</v>
      </c>
      <c r="B39" s="853"/>
      <c r="C39" s="853"/>
      <c r="D39" s="853"/>
      <c r="E39" s="364"/>
      <c r="F39" s="364"/>
      <c r="G39" s="364"/>
      <c r="H39" s="613">
        <f>SUM(E39:G39)</f>
        <v>0</v>
      </c>
      <c r="I39" s="416"/>
    </row>
    <row r="40" spans="1:14" ht="21" customHeight="1">
      <c r="A40" s="614" t="s">
        <v>62</v>
      </c>
      <c r="B40" s="890" t="s">
        <v>63</v>
      </c>
      <c r="C40" s="865"/>
      <c r="D40" s="865"/>
      <c r="E40" s="366">
        <f>SUM(E36:E39)</f>
        <v>0</v>
      </c>
      <c r="F40" s="366">
        <f>SUM(F36:F39)</f>
        <v>0</v>
      </c>
      <c r="G40" s="366">
        <f>SUM(G36:G39)</f>
        <v>0</v>
      </c>
      <c r="H40" s="615">
        <f>SUM(H36:H39)</f>
        <v>0</v>
      </c>
      <c r="I40" s="416"/>
      <c r="J40" s="434"/>
    </row>
    <row r="41" spans="1:14" ht="14.25" customHeight="1">
      <c r="A41" s="868" t="s">
        <v>64</v>
      </c>
      <c r="B41" s="869"/>
      <c r="C41" s="869"/>
      <c r="D41" s="846"/>
      <c r="E41" s="891"/>
      <c r="F41" s="891"/>
      <c r="G41" s="891"/>
      <c r="H41" s="892"/>
      <c r="I41" s="416"/>
    </row>
    <row r="42" spans="1:14" ht="12" customHeight="1">
      <c r="A42" s="864"/>
      <c r="B42" s="865"/>
      <c r="C42" s="866"/>
      <c r="D42" s="115" t="s">
        <v>65</v>
      </c>
      <c r="E42" s="115" t="s">
        <v>66</v>
      </c>
      <c r="F42" s="115" t="s">
        <v>67</v>
      </c>
      <c r="G42" s="115" t="s">
        <v>68</v>
      </c>
      <c r="H42" s="611" t="s">
        <v>69</v>
      </c>
      <c r="I42" s="416"/>
    </row>
    <row r="43" spans="1:14" ht="21" customHeight="1">
      <c r="A43" s="612" t="s">
        <v>70</v>
      </c>
      <c r="B43" s="828" t="s">
        <v>15</v>
      </c>
      <c r="C43" s="828"/>
      <c r="D43" s="364">
        <f>F8</f>
        <v>0</v>
      </c>
      <c r="E43" s="420"/>
      <c r="F43" s="420"/>
      <c r="G43" s="420"/>
      <c r="H43" s="616"/>
      <c r="J43" s="799" t="s">
        <v>251</v>
      </c>
      <c r="K43" s="799"/>
      <c r="L43" s="799"/>
      <c r="M43" s="460"/>
      <c r="N43" s="460"/>
    </row>
    <row r="44" spans="1:14" ht="21" customHeight="1" thickBot="1">
      <c r="A44" s="612" t="s">
        <v>71</v>
      </c>
      <c r="B44" s="828" t="s">
        <v>16</v>
      </c>
      <c r="C44" s="828"/>
      <c r="D44" s="364">
        <f>G8</f>
        <v>0</v>
      </c>
      <c r="E44" s="420"/>
      <c r="F44" s="420"/>
      <c r="G44" s="420"/>
      <c r="H44" s="616"/>
      <c r="J44" s="799"/>
      <c r="K44" s="799"/>
      <c r="L44" s="799"/>
      <c r="M44" s="460"/>
      <c r="N44" s="460"/>
    </row>
    <row r="45" spans="1:14" ht="21" customHeight="1" thickBot="1">
      <c r="A45" s="612" t="s">
        <v>72</v>
      </c>
      <c r="B45" s="867" t="s">
        <v>73</v>
      </c>
      <c r="C45" s="828"/>
      <c r="D45" s="364">
        <f>SUM(D43:D44)</f>
        <v>0</v>
      </c>
      <c r="E45" s="364">
        <f>SUM(E43:E44)</f>
        <v>0</v>
      </c>
      <c r="F45" s="364">
        <f>SUM(F43:F44)</f>
        <v>0</v>
      </c>
      <c r="G45" s="364">
        <f>SUM(G43:G44)</f>
        <v>0</v>
      </c>
      <c r="H45" s="613">
        <f>SUM(H43:H44)</f>
        <v>0</v>
      </c>
      <c r="J45" s="800" t="str">
        <f>IF(SUM(E45:H45)=D45,"Correct","Review")</f>
        <v>Correct</v>
      </c>
      <c r="K45" s="801"/>
      <c r="L45" s="802"/>
    </row>
    <row r="46" spans="1:14">
      <c r="A46" s="868" t="s">
        <v>74</v>
      </c>
      <c r="B46" s="869"/>
      <c r="C46" s="869"/>
      <c r="D46" s="869"/>
      <c r="E46" s="846"/>
      <c r="F46" s="846"/>
      <c r="G46" s="846"/>
      <c r="H46" s="847"/>
    </row>
    <row r="47" spans="1:14">
      <c r="A47" s="848" t="s">
        <v>53</v>
      </c>
      <c r="B47" s="849"/>
      <c r="C47" s="849"/>
      <c r="D47" s="849"/>
      <c r="E47" s="839" t="s">
        <v>75</v>
      </c>
      <c r="F47" s="817"/>
      <c r="G47" s="817"/>
      <c r="H47" s="852"/>
    </row>
    <row r="48" spans="1:14">
      <c r="A48" s="850"/>
      <c r="B48" s="851"/>
      <c r="C48" s="851"/>
      <c r="D48" s="851"/>
      <c r="E48" s="124" t="s">
        <v>87</v>
      </c>
      <c r="F48" s="124" t="s">
        <v>88</v>
      </c>
      <c r="G48" s="124" t="s">
        <v>89</v>
      </c>
      <c r="H48" s="617"/>
    </row>
    <row r="49" spans="1:8" ht="21" customHeight="1">
      <c r="A49" s="612" t="s">
        <v>76</v>
      </c>
      <c r="B49" s="853" t="s">
        <v>244</v>
      </c>
      <c r="C49" s="853"/>
      <c r="D49" s="854"/>
      <c r="E49" s="365">
        <f>F8</f>
        <v>0</v>
      </c>
      <c r="F49" s="365">
        <f>F9</f>
        <v>0</v>
      </c>
      <c r="G49" s="365">
        <f>F10</f>
        <v>0</v>
      </c>
      <c r="H49" s="613"/>
    </row>
    <row r="50" spans="1:8" ht="21" customHeight="1">
      <c r="A50" s="612" t="s">
        <v>77</v>
      </c>
      <c r="B50" s="853"/>
      <c r="C50" s="853"/>
      <c r="D50" s="854"/>
      <c r="E50" s="365"/>
      <c r="F50" s="365"/>
      <c r="G50" s="365"/>
      <c r="H50" s="613"/>
    </row>
    <row r="51" spans="1:8" ht="21" customHeight="1">
      <c r="A51" s="612" t="s">
        <v>78</v>
      </c>
      <c r="B51" s="853"/>
      <c r="C51" s="853"/>
      <c r="D51" s="854"/>
      <c r="E51" s="365"/>
      <c r="F51" s="365"/>
      <c r="G51" s="365"/>
      <c r="H51" s="613"/>
    </row>
    <row r="52" spans="1:8" ht="21" customHeight="1">
      <c r="A52" s="612" t="s">
        <v>79</v>
      </c>
      <c r="B52" s="853"/>
      <c r="C52" s="853"/>
      <c r="D52" s="854"/>
      <c r="E52" s="365"/>
      <c r="F52" s="365"/>
      <c r="G52" s="365"/>
      <c r="H52" s="613"/>
    </row>
    <row r="53" spans="1:8" ht="21" customHeight="1">
      <c r="A53" s="612" t="s">
        <v>80</v>
      </c>
      <c r="B53" s="867" t="s">
        <v>81</v>
      </c>
      <c r="C53" s="828"/>
      <c r="D53" s="828"/>
      <c r="E53" s="365">
        <f>SUM(E49:E52)</f>
        <v>0</v>
      </c>
      <c r="F53" s="365">
        <f>SUM(F49:F52)</f>
        <v>0</v>
      </c>
      <c r="G53" s="365">
        <f>SUM(G49:G52)</f>
        <v>0</v>
      </c>
      <c r="H53" s="613">
        <f>SUM(H49:H52)</f>
        <v>0</v>
      </c>
    </row>
    <row r="54" spans="1:8">
      <c r="A54" s="883" t="s">
        <v>82</v>
      </c>
      <c r="B54" s="884"/>
      <c r="C54" s="885"/>
      <c r="D54" s="886"/>
      <c r="E54" s="886"/>
      <c r="F54" s="886"/>
      <c r="G54" s="886"/>
      <c r="H54" s="887"/>
    </row>
    <row r="55" spans="1:8">
      <c r="A55" s="618" t="s">
        <v>83</v>
      </c>
      <c r="B55" s="417"/>
      <c r="C55" s="888">
        <f>'Instructions and Summary'!E24-'Instructions and Summary'!E23</f>
        <v>0</v>
      </c>
      <c r="D55" s="893"/>
      <c r="E55" s="130" t="s">
        <v>84</v>
      </c>
      <c r="F55" s="888">
        <f>'Instructions and Summary'!E23</f>
        <v>0</v>
      </c>
      <c r="G55" s="888"/>
      <c r="H55" s="889"/>
    </row>
    <row r="56" spans="1:8">
      <c r="A56" s="873"/>
      <c r="B56" s="874"/>
      <c r="C56" s="874"/>
      <c r="D56" s="875"/>
      <c r="E56" s="876"/>
      <c r="F56" s="874"/>
      <c r="G56" s="874"/>
      <c r="H56" s="877"/>
    </row>
    <row r="57" spans="1:8">
      <c r="A57" s="618" t="s">
        <v>85</v>
      </c>
      <c r="B57" s="417"/>
      <c r="C57" s="878"/>
      <c r="D57" s="878"/>
      <c r="E57" s="878"/>
      <c r="F57" s="878"/>
      <c r="G57" s="878"/>
      <c r="H57" s="879"/>
    </row>
    <row r="58" spans="1:8" ht="74.25" customHeight="1" thickBot="1">
      <c r="A58" s="880"/>
      <c r="B58" s="881"/>
      <c r="C58" s="881"/>
      <c r="D58" s="881"/>
      <c r="E58" s="881"/>
      <c r="F58" s="881"/>
      <c r="G58" s="881"/>
      <c r="H58" s="882"/>
    </row>
    <row r="59" spans="1:8">
      <c r="A59" s="404"/>
      <c r="B59" s="404"/>
      <c r="C59" s="859"/>
      <c r="D59" s="872"/>
      <c r="E59" s="872"/>
      <c r="F59" s="872"/>
      <c r="G59" s="872"/>
      <c r="H59" s="128" t="s">
        <v>48</v>
      </c>
    </row>
    <row r="60" spans="1:8">
      <c r="A60" s="895" t="s">
        <v>49</v>
      </c>
      <c r="B60" s="895"/>
      <c r="C60" s="129" t="s">
        <v>86</v>
      </c>
      <c r="D60" s="274"/>
      <c r="E60" s="274"/>
      <c r="F60" s="274"/>
      <c r="G60" s="274"/>
      <c r="H60" s="273" t="s">
        <v>50</v>
      </c>
    </row>
    <row r="61" spans="1:8" ht="14.25" customHeight="1">
      <c r="A61" s="272"/>
      <c r="B61" s="272"/>
      <c r="C61" s="859" t="s">
        <v>51</v>
      </c>
      <c r="D61" s="872"/>
      <c r="E61" s="872"/>
      <c r="F61" s="872"/>
      <c r="G61" s="872"/>
      <c r="H61" s="272"/>
    </row>
    <row r="62" spans="1:8" ht="14.25" customHeight="1">
      <c r="A62" s="272"/>
      <c r="B62" s="272"/>
      <c r="C62" s="270"/>
      <c r="D62" s="271"/>
      <c r="E62" s="271"/>
      <c r="F62" s="271"/>
      <c r="G62" s="271"/>
      <c r="H62" s="272"/>
    </row>
    <row r="63" spans="1:8">
      <c r="A63" s="894"/>
      <c r="B63" s="894"/>
      <c r="C63" s="894"/>
      <c r="D63" s="894"/>
      <c r="E63" s="894"/>
      <c r="F63" s="894"/>
      <c r="G63" s="894"/>
      <c r="H63" s="894"/>
    </row>
    <row r="64" spans="1:8">
      <c r="A64" s="894"/>
      <c r="B64" s="894"/>
      <c r="C64" s="894"/>
      <c r="D64" s="894"/>
      <c r="E64" s="894"/>
      <c r="F64" s="894"/>
      <c r="G64" s="894"/>
      <c r="H64" s="894"/>
    </row>
    <row r="65" spans="1:8">
      <c r="A65" s="894"/>
      <c r="B65" s="894"/>
      <c r="C65" s="894"/>
      <c r="D65" s="894"/>
      <c r="E65" s="894"/>
      <c r="F65" s="894"/>
      <c r="G65" s="894"/>
      <c r="H65" s="894"/>
    </row>
    <row r="66" spans="1:8">
      <c r="A66" s="894"/>
      <c r="B66" s="894"/>
      <c r="C66" s="894"/>
      <c r="D66" s="894"/>
      <c r="E66" s="894"/>
      <c r="F66" s="894"/>
      <c r="G66" s="894"/>
      <c r="H66" s="894"/>
    </row>
    <row r="67" spans="1:8">
      <c r="A67" s="894"/>
      <c r="B67" s="894"/>
      <c r="C67" s="894"/>
      <c r="D67" s="894"/>
      <c r="E67" s="894"/>
      <c r="F67" s="894"/>
      <c r="G67" s="894"/>
      <c r="H67" s="894"/>
    </row>
    <row r="68" spans="1:8">
      <c r="A68" s="894"/>
      <c r="B68" s="894"/>
      <c r="C68" s="894"/>
      <c r="D68" s="894"/>
      <c r="E68" s="894"/>
      <c r="F68" s="894"/>
      <c r="G68" s="894"/>
      <c r="H68" s="894"/>
    </row>
    <row r="69" spans="1:8">
      <c r="A69" s="894"/>
      <c r="B69" s="894"/>
      <c r="C69" s="894"/>
      <c r="D69" s="894"/>
      <c r="E69" s="894"/>
      <c r="F69" s="894"/>
      <c r="G69" s="894"/>
      <c r="H69" s="894"/>
    </row>
    <row r="70" spans="1:8">
      <c r="A70" s="894"/>
      <c r="B70" s="894"/>
      <c r="C70" s="894"/>
      <c r="D70" s="894"/>
      <c r="E70" s="894"/>
      <c r="F70" s="894"/>
      <c r="G70" s="894"/>
      <c r="H70" s="894"/>
    </row>
    <row r="71" spans="1:8">
      <c r="A71" s="894"/>
      <c r="B71" s="894"/>
      <c r="C71" s="894"/>
      <c r="D71" s="894"/>
      <c r="E71" s="894"/>
      <c r="F71" s="894"/>
      <c r="G71" s="894"/>
      <c r="H71" s="894"/>
    </row>
    <row r="72" spans="1:8">
      <c r="A72" s="894"/>
      <c r="B72" s="894"/>
      <c r="C72" s="894"/>
      <c r="D72" s="894"/>
      <c r="E72" s="894"/>
      <c r="F72" s="894"/>
      <c r="G72" s="894"/>
      <c r="H72" s="894"/>
    </row>
    <row r="73" spans="1:8">
      <c r="A73" s="894"/>
      <c r="B73" s="894"/>
      <c r="C73" s="894"/>
      <c r="D73" s="894"/>
      <c r="E73" s="894"/>
      <c r="F73" s="894"/>
      <c r="G73" s="894"/>
      <c r="H73" s="894"/>
    </row>
    <row r="74" spans="1:8">
      <c r="A74" s="894"/>
      <c r="B74" s="894"/>
      <c r="C74" s="894"/>
      <c r="D74" s="894"/>
      <c r="E74" s="894"/>
      <c r="F74" s="894"/>
      <c r="G74" s="894"/>
      <c r="H74" s="894"/>
    </row>
    <row r="75" spans="1:8">
      <c r="A75" s="894"/>
      <c r="B75" s="894"/>
      <c r="C75" s="894"/>
      <c r="D75" s="894"/>
      <c r="E75" s="894"/>
      <c r="F75" s="894"/>
      <c r="G75" s="894"/>
      <c r="H75" s="894"/>
    </row>
    <row r="76" spans="1:8">
      <c r="A76" s="894"/>
      <c r="B76" s="894"/>
      <c r="C76" s="894"/>
      <c r="D76" s="894"/>
      <c r="E76" s="894"/>
      <c r="F76" s="894"/>
      <c r="G76" s="894"/>
      <c r="H76" s="894"/>
    </row>
    <row r="77" spans="1:8">
      <c r="A77" s="894"/>
      <c r="B77" s="894"/>
      <c r="C77" s="894"/>
      <c r="D77" s="894"/>
      <c r="E77" s="894"/>
      <c r="F77" s="894"/>
      <c r="G77" s="894"/>
      <c r="H77" s="894"/>
    </row>
    <row r="78" spans="1:8">
      <c r="A78" s="894"/>
      <c r="B78" s="894"/>
      <c r="C78" s="894"/>
      <c r="D78" s="894"/>
      <c r="E78" s="894"/>
      <c r="F78" s="894"/>
      <c r="G78" s="894"/>
      <c r="H78" s="894"/>
    </row>
    <row r="79" spans="1:8">
      <c r="A79" s="894"/>
      <c r="B79" s="894"/>
      <c r="C79" s="894"/>
      <c r="D79" s="894"/>
      <c r="E79" s="894"/>
      <c r="F79" s="894"/>
      <c r="G79" s="894"/>
      <c r="H79" s="894"/>
    </row>
    <row r="80" spans="1:8">
      <c r="A80" s="894"/>
      <c r="B80" s="894"/>
      <c r="C80" s="894"/>
      <c r="D80" s="894"/>
      <c r="E80" s="894"/>
      <c r="F80" s="894"/>
      <c r="G80" s="894"/>
      <c r="H80" s="894"/>
    </row>
    <row r="81" spans="1:8">
      <c r="A81" s="894"/>
      <c r="B81" s="894"/>
      <c r="C81" s="894"/>
      <c r="D81" s="894"/>
      <c r="E81" s="894"/>
      <c r="F81" s="894"/>
      <c r="G81" s="894"/>
      <c r="H81" s="894"/>
    </row>
    <row r="82" spans="1:8">
      <c r="A82" s="894"/>
      <c r="B82" s="894"/>
      <c r="C82" s="894"/>
      <c r="D82" s="894"/>
      <c r="E82" s="894"/>
      <c r="F82" s="894"/>
      <c r="G82" s="894"/>
      <c r="H82" s="894"/>
    </row>
    <row r="83" spans="1:8">
      <c r="A83" s="894"/>
      <c r="B83" s="894"/>
      <c r="C83" s="894"/>
      <c r="D83" s="894"/>
      <c r="E83" s="894"/>
      <c r="F83" s="894"/>
      <c r="G83" s="894"/>
      <c r="H83" s="894"/>
    </row>
    <row r="84" spans="1:8">
      <c r="A84" s="894"/>
      <c r="B84" s="894"/>
      <c r="C84" s="894"/>
      <c r="D84" s="894"/>
      <c r="E84" s="894"/>
      <c r="F84" s="894"/>
      <c r="G84" s="894"/>
      <c r="H84" s="894"/>
    </row>
    <row r="85" spans="1:8">
      <c r="A85" s="894"/>
      <c r="B85" s="894"/>
      <c r="C85" s="894"/>
      <c r="D85" s="894"/>
      <c r="E85" s="894"/>
      <c r="F85" s="894"/>
      <c r="G85" s="894"/>
      <c r="H85" s="894"/>
    </row>
    <row r="86" spans="1:8">
      <c r="A86" s="894"/>
      <c r="B86" s="894"/>
      <c r="C86" s="894"/>
      <c r="D86" s="894"/>
      <c r="E86" s="894"/>
      <c r="F86" s="894"/>
      <c r="G86" s="894"/>
      <c r="H86" s="894"/>
    </row>
    <row r="87" spans="1:8">
      <c r="A87" s="894"/>
      <c r="B87" s="894"/>
      <c r="C87" s="894"/>
      <c r="D87" s="894"/>
      <c r="E87" s="894"/>
      <c r="F87" s="894"/>
      <c r="G87" s="894"/>
      <c r="H87" s="894"/>
    </row>
    <row r="88" spans="1:8">
      <c r="A88" s="894"/>
      <c r="B88" s="894"/>
      <c r="C88" s="894"/>
      <c r="D88" s="894"/>
      <c r="E88" s="894"/>
      <c r="F88" s="894"/>
      <c r="G88" s="894"/>
      <c r="H88" s="894"/>
    </row>
    <row r="89" spans="1:8">
      <c r="A89" s="894"/>
      <c r="B89" s="894"/>
      <c r="C89" s="894"/>
      <c r="D89" s="894"/>
      <c r="E89" s="894"/>
      <c r="F89" s="894"/>
      <c r="G89" s="894"/>
      <c r="H89" s="894"/>
    </row>
    <row r="90" spans="1:8">
      <c r="A90" s="894"/>
      <c r="B90" s="894"/>
      <c r="C90" s="894"/>
      <c r="D90" s="894"/>
      <c r="E90" s="894"/>
      <c r="F90" s="894"/>
      <c r="G90" s="894"/>
      <c r="H90" s="894"/>
    </row>
    <row r="91" spans="1:8">
      <c r="A91" s="894"/>
      <c r="B91" s="894"/>
      <c r="C91" s="894"/>
      <c r="D91" s="894"/>
      <c r="E91" s="894"/>
      <c r="F91" s="894"/>
      <c r="G91" s="894"/>
      <c r="H91" s="894"/>
    </row>
    <row r="92" spans="1:8">
      <c r="A92" s="894"/>
      <c r="B92" s="894"/>
      <c r="C92" s="894"/>
      <c r="D92" s="894"/>
      <c r="E92" s="894"/>
      <c r="F92" s="894"/>
      <c r="G92" s="894"/>
      <c r="H92" s="894"/>
    </row>
    <row r="93" spans="1:8">
      <c r="A93" s="894"/>
      <c r="B93" s="894"/>
      <c r="C93" s="894"/>
      <c r="D93" s="894"/>
      <c r="E93" s="894"/>
      <c r="F93" s="894"/>
      <c r="G93" s="894"/>
      <c r="H93" s="894"/>
    </row>
    <row r="94" spans="1:8">
      <c r="A94" s="894"/>
      <c r="B94" s="894"/>
      <c r="C94" s="894"/>
      <c r="D94" s="894"/>
      <c r="E94" s="894"/>
      <c r="F94" s="894"/>
      <c r="G94" s="894"/>
      <c r="H94" s="894"/>
    </row>
    <row r="95" spans="1:8">
      <c r="A95" s="894"/>
      <c r="B95" s="894"/>
      <c r="C95" s="894"/>
      <c r="D95" s="894"/>
      <c r="E95" s="894"/>
      <c r="F95" s="894"/>
      <c r="G95" s="894"/>
      <c r="H95" s="894"/>
    </row>
    <row r="96" spans="1:8">
      <c r="A96" s="894"/>
      <c r="B96" s="894"/>
      <c r="C96" s="894"/>
      <c r="D96" s="894"/>
      <c r="E96" s="894"/>
      <c r="F96" s="894"/>
      <c r="G96" s="894"/>
      <c r="H96" s="894"/>
    </row>
    <row r="97" spans="1:8">
      <c r="A97" s="894"/>
      <c r="B97" s="894"/>
      <c r="C97" s="894"/>
      <c r="D97" s="894"/>
      <c r="E97" s="894"/>
      <c r="F97" s="894"/>
      <c r="G97" s="894"/>
      <c r="H97" s="894"/>
    </row>
    <row r="98" spans="1:8">
      <c r="A98" s="894"/>
      <c r="B98" s="894"/>
      <c r="C98" s="894"/>
      <c r="D98" s="894"/>
      <c r="E98" s="894"/>
      <c r="F98" s="894"/>
      <c r="G98" s="894"/>
      <c r="H98" s="894"/>
    </row>
    <row r="99" spans="1:8">
      <c r="A99" s="894"/>
      <c r="B99" s="894"/>
      <c r="C99" s="894"/>
      <c r="D99" s="894"/>
      <c r="E99" s="894"/>
      <c r="F99" s="894"/>
      <c r="G99" s="894"/>
      <c r="H99" s="894"/>
    </row>
    <row r="100" spans="1:8">
      <c r="A100" s="894"/>
      <c r="B100" s="894"/>
      <c r="C100" s="894"/>
      <c r="D100" s="894"/>
      <c r="E100" s="894"/>
      <c r="F100" s="894"/>
      <c r="G100" s="894"/>
      <c r="H100" s="894"/>
    </row>
    <row r="102" spans="1:8">
      <c r="A102" s="894"/>
      <c r="B102" s="894"/>
      <c r="C102" s="894"/>
      <c r="D102" s="894"/>
      <c r="E102" s="894"/>
      <c r="F102" s="894"/>
      <c r="G102" s="894"/>
      <c r="H102" s="894"/>
    </row>
    <row r="103" spans="1:8">
      <c r="A103" s="894"/>
      <c r="B103" s="894"/>
      <c r="C103" s="894"/>
      <c r="D103" s="894"/>
      <c r="E103" s="894"/>
      <c r="F103" s="894"/>
      <c r="G103" s="894"/>
      <c r="H103" s="894"/>
    </row>
    <row r="104" spans="1:8">
      <c r="A104" s="894"/>
      <c r="B104" s="894"/>
      <c r="C104" s="894"/>
      <c r="D104" s="894"/>
      <c r="E104" s="894"/>
      <c r="F104" s="894"/>
      <c r="G104" s="894"/>
      <c r="H104" s="894"/>
    </row>
    <row r="105" spans="1:8">
      <c r="A105" s="894"/>
      <c r="B105" s="894"/>
      <c r="C105" s="894"/>
      <c r="D105" s="894"/>
      <c r="E105" s="894"/>
      <c r="F105" s="894"/>
      <c r="G105" s="894"/>
      <c r="H105" s="894"/>
    </row>
    <row r="106" spans="1:8">
      <c r="A106" s="894"/>
      <c r="B106" s="894"/>
      <c r="C106" s="894"/>
      <c r="D106" s="894"/>
      <c r="E106" s="894"/>
      <c r="F106" s="894"/>
      <c r="G106" s="894"/>
      <c r="H106" s="894"/>
    </row>
    <row r="107" spans="1:8">
      <c r="A107" s="894"/>
      <c r="B107" s="894"/>
      <c r="C107" s="894"/>
      <c r="D107" s="894"/>
      <c r="E107" s="894"/>
      <c r="F107" s="894"/>
      <c r="G107" s="894"/>
      <c r="H107" s="894"/>
    </row>
    <row r="108" spans="1:8">
      <c r="A108" s="894"/>
      <c r="B108" s="894"/>
      <c r="C108" s="894"/>
      <c r="D108" s="894"/>
      <c r="E108" s="894"/>
      <c r="F108" s="894"/>
      <c r="G108" s="894"/>
      <c r="H108" s="894"/>
    </row>
    <row r="109" spans="1:8">
      <c r="A109" s="894"/>
      <c r="B109" s="894"/>
      <c r="C109" s="894"/>
      <c r="D109" s="894"/>
      <c r="E109" s="894"/>
      <c r="F109" s="894"/>
      <c r="G109" s="894"/>
      <c r="H109" s="894"/>
    </row>
    <row r="110" spans="1:8">
      <c r="A110" s="894"/>
      <c r="B110" s="894"/>
      <c r="C110" s="894"/>
      <c r="D110" s="894"/>
      <c r="E110" s="894"/>
      <c r="F110" s="894"/>
      <c r="G110" s="894"/>
      <c r="H110" s="894"/>
    </row>
    <row r="111" spans="1:8">
      <c r="A111" s="894"/>
      <c r="B111" s="894"/>
      <c r="C111" s="894"/>
      <c r="D111" s="894"/>
      <c r="E111" s="894"/>
      <c r="F111" s="894"/>
      <c r="G111" s="894"/>
      <c r="H111" s="894"/>
    </row>
    <row r="112" spans="1:8">
      <c r="A112" s="894"/>
      <c r="B112" s="894"/>
      <c r="C112" s="894"/>
      <c r="D112" s="894"/>
      <c r="E112" s="894"/>
      <c r="F112" s="894"/>
      <c r="G112" s="894"/>
      <c r="H112" s="894"/>
    </row>
    <row r="113" spans="1:8">
      <c r="A113" s="894"/>
      <c r="B113" s="894"/>
      <c r="C113" s="894"/>
      <c r="D113" s="894"/>
      <c r="E113" s="894"/>
      <c r="F113" s="894"/>
      <c r="G113" s="894"/>
      <c r="H113" s="894"/>
    </row>
    <row r="114" spans="1:8">
      <c r="A114" s="894"/>
      <c r="B114" s="894"/>
      <c r="C114" s="894"/>
      <c r="D114" s="894"/>
      <c r="E114" s="894"/>
      <c r="F114" s="894"/>
      <c r="G114" s="894"/>
      <c r="H114" s="894"/>
    </row>
    <row r="115" spans="1:8">
      <c r="A115" s="894"/>
      <c r="B115" s="894"/>
      <c r="C115" s="894"/>
      <c r="D115" s="894"/>
      <c r="E115" s="894"/>
      <c r="F115" s="894"/>
      <c r="G115" s="894"/>
      <c r="H115" s="894"/>
    </row>
    <row r="116" spans="1:8">
      <c r="A116" s="894"/>
      <c r="B116" s="894"/>
      <c r="C116" s="894"/>
      <c r="D116" s="894"/>
      <c r="E116" s="894"/>
      <c r="F116" s="894"/>
      <c r="G116" s="894"/>
      <c r="H116" s="894"/>
    </row>
    <row r="117" spans="1:8">
      <c r="A117" s="894"/>
      <c r="B117" s="894"/>
      <c r="C117" s="894"/>
      <c r="D117" s="894"/>
      <c r="E117" s="894"/>
      <c r="F117" s="894"/>
      <c r="G117" s="894"/>
      <c r="H117" s="894"/>
    </row>
    <row r="118" spans="1:8">
      <c r="A118" s="894"/>
      <c r="B118" s="894"/>
      <c r="C118" s="894"/>
      <c r="D118" s="894"/>
      <c r="E118" s="894"/>
      <c r="F118" s="894"/>
      <c r="G118" s="894"/>
      <c r="H118" s="894"/>
    </row>
    <row r="119" spans="1:8">
      <c r="A119" s="894"/>
      <c r="B119" s="894"/>
      <c r="C119" s="894"/>
      <c r="D119" s="894"/>
      <c r="E119" s="894"/>
      <c r="F119" s="894"/>
      <c r="G119" s="894"/>
      <c r="H119" s="894"/>
    </row>
    <row r="120" spans="1:8">
      <c r="A120" s="894"/>
      <c r="B120" s="894"/>
      <c r="C120" s="894"/>
      <c r="D120" s="894"/>
      <c r="E120" s="894"/>
      <c r="F120" s="894"/>
      <c r="G120" s="894"/>
      <c r="H120" s="894"/>
    </row>
    <row r="121" spans="1:8">
      <c r="A121" s="894"/>
      <c r="B121" s="894"/>
      <c r="C121" s="894"/>
      <c r="D121" s="894"/>
      <c r="E121" s="894"/>
      <c r="F121" s="894"/>
      <c r="G121" s="894"/>
      <c r="H121" s="894"/>
    </row>
    <row r="122" spans="1:8">
      <c r="A122" s="894"/>
      <c r="B122" s="894"/>
      <c r="C122" s="894"/>
      <c r="D122" s="894"/>
      <c r="E122" s="894"/>
      <c r="F122" s="894"/>
      <c r="G122" s="894"/>
      <c r="H122" s="894"/>
    </row>
    <row r="123" spans="1:8">
      <c r="A123" s="894"/>
      <c r="B123" s="894"/>
      <c r="C123" s="894"/>
      <c r="D123" s="894"/>
      <c r="E123" s="894"/>
      <c r="F123" s="894"/>
      <c r="G123" s="894"/>
      <c r="H123" s="894"/>
    </row>
    <row r="124" spans="1:8">
      <c r="A124" s="894"/>
      <c r="B124" s="894"/>
      <c r="C124" s="894"/>
      <c r="D124" s="894"/>
      <c r="E124" s="894"/>
      <c r="F124" s="894"/>
      <c r="G124" s="894"/>
      <c r="H124" s="894"/>
    </row>
    <row r="125" spans="1:8">
      <c r="A125" s="894"/>
      <c r="B125" s="894"/>
      <c r="C125" s="894"/>
      <c r="D125" s="894"/>
      <c r="E125" s="894"/>
      <c r="F125" s="894"/>
      <c r="G125" s="894"/>
      <c r="H125" s="894"/>
    </row>
    <row r="126" spans="1:8">
      <c r="A126" s="894"/>
      <c r="B126" s="894"/>
      <c r="C126" s="894"/>
      <c r="D126" s="894"/>
      <c r="E126" s="894"/>
      <c r="F126" s="894"/>
      <c r="G126" s="894"/>
      <c r="H126" s="894"/>
    </row>
    <row r="127" spans="1:8">
      <c r="A127" s="894"/>
      <c r="B127" s="894"/>
      <c r="C127" s="894"/>
      <c r="D127" s="894"/>
      <c r="E127" s="894"/>
      <c r="F127" s="894"/>
      <c r="G127" s="894"/>
      <c r="H127" s="894"/>
    </row>
    <row r="128" spans="1:8">
      <c r="A128" s="894"/>
      <c r="B128" s="894"/>
      <c r="C128" s="894"/>
      <c r="D128" s="894"/>
      <c r="E128" s="894"/>
      <c r="F128" s="894"/>
      <c r="G128" s="894"/>
      <c r="H128" s="894"/>
    </row>
    <row r="129" spans="1:8">
      <c r="A129" s="894"/>
      <c r="B129" s="894"/>
      <c r="C129" s="894"/>
      <c r="D129" s="894"/>
      <c r="E129" s="894"/>
      <c r="F129" s="894"/>
      <c r="G129" s="894"/>
      <c r="H129" s="894"/>
    </row>
    <row r="130" spans="1:8">
      <c r="A130" s="894"/>
      <c r="B130" s="894"/>
      <c r="C130" s="894"/>
      <c r="D130" s="894"/>
      <c r="E130" s="894"/>
      <c r="F130" s="894"/>
      <c r="G130" s="894"/>
      <c r="H130" s="894"/>
    </row>
    <row r="131" spans="1:8">
      <c r="A131" s="894"/>
      <c r="B131" s="894"/>
      <c r="C131" s="894"/>
      <c r="D131" s="894"/>
      <c r="E131" s="894"/>
      <c r="F131" s="894"/>
      <c r="G131" s="894"/>
      <c r="H131" s="894"/>
    </row>
    <row r="132" spans="1:8">
      <c r="A132" s="894"/>
      <c r="B132" s="894"/>
      <c r="C132" s="894"/>
      <c r="D132" s="894"/>
      <c r="E132" s="894"/>
      <c r="F132" s="894"/>
      <c r="G132" s="894"/>
      <c r="H132" s="894"/>
    </row>
    <row r="133" spans="1:8">
      <c r="A133" s="894"/>
      <c r="B133" s="894"/>
      <c r="C133" s="894"/>
      <c r="D133" s="894"/>
      <c r="E133" s="894"/>
      <c r="F133" s="894"/>
      <c r="G133" s="894"/>
      <c r="H133" s="894"/>
    </row>
    <row r="134" spans="1:8">
      <c r="A134" s="894"/>
      <c r="B134" s="894"/>
      <c r="C134" s="894"/>
      <c r="D134" s="894"/>
      <c r="E134" s="894"/>
      <c r="F134" s="894"/>
      <c r="G134" s="894"/>
      <c r="H134" s="894"/>
    </row>
    <row r="135" spans="1:8">
      <c r="A135" s="894"/>
      <c r="B135" s="894"/>
      <c r="C135" s="894"/>
      <c r="D135" s="894"/>
      <c r="E135" s="894"/>
      <c r="F135" s="894"/>
      <c r="G135" s="894"/>
      <c r="H135" s="894"/>
    </row>
    <row r="136" spans="1:8">
      <c r="A136" s="894"/>
      <c r="B136" s="894"/>
      <c r="C136" s="894"/>
      <c r="D136" s="894"/>
      <c r="E136" s="894"/>
      <c r="F136" s="894"/>
      <c r="G136" s="894"/>
      <c r="H136" s="894"/>
    </row>
    <row r="137" spans="1:8">
      <c r="A137" s="894"/>
      <c r="B137" s="894"/>
      <c r="C137" s="894"/>
      <c r="D137" s="894"/>
      <c r="E137" s="894"/>
      <c r="F137" s="894"/>
      <c r="G137" s="894"/>
      <c r="H137" s="894"/>
    </row>
    <row r="138" spans="1:8">
      <c r="A138" s="894"/>
      <c r="B138" s="894"/>
      <c r="C138" s="894"/>
      <c r="D138" s="894"/>
      <c r="E138" s="894"/>
      <c r="F138" s="894"/>
      <c r="G138" s="894"/>
      <c r="H138" s="894"/>
    </row>
    <row r="139" spans="1:8">
      <c r="A139" s="894"/>
      <c r="B139" s="894"/>
      <c r="C139" s="894"/>
      <c r="D139" s="894"/>
      <c r="E139" s="894"/>
      <c r="F139" s="894"/>
      <c r="G139" s="894"/>
      <c r="H139" s="894"/>
    </row>
    <row r="140" spans="1:8">
      <c r="A140" s="894"/>
      <c r="B140" s="894"/>
      <c r="C140" s="894"/>
      <c r="D140" s="894"/>
      <c r="E140" s="894"/>
      <c r="F140" s="894"/>
      <c r="G140" s="894"/>
      <c r="H140" s="894"/>
    </row>
    <row r="141" spans="1:8">
      <c r="A141" s="894"/>
      <c r="B141" s="894"/>
      <c r="C141" s="894"/>
      <c r="D141" s="894"/>
      <c r="E141" s="894"/>
      <c r="F141" s="894"/>
      <c r="G141" s="894"/>
      <c r="H141" s="894"/>
    </row>
    <row r="142" spans="1:8">
      <c r="A142" s="894"/>
      <c r="B142" s="894"/>
      <c r="C142" s="894"/>
      <c r="D142" s="894"/>
      <c r="E142" s="894"/>
      <c r="F142" s="894"/>
      <c r="G142" s="894"/>
      <c r="H142" s="894"/>
    </row>
    <row r="143" spans="1:8">
      <c r="A143" s="894"/>
      <c r="B143" s="894"/>
      <c r="C143" s="894"/>
      <c r="D143" s="894"/>
      <c r="E143" s="894"/>
      <c r="F143" s="894"/>
      <c r="G143" s="894"/>
      <c r="H143" s="894"/>
    </row>
  </sheetData>
  <sheetProtection password="CC72" sheet="1" objects="1" scenarios="1" selectLockedCells="1"/>
  <customSheetViews>
    <customSheetView guid="{7A22A0F3-26C2-4F41-A45F-3AA4AB522C13}" showPageBreaks="1" fitToPage="1" state="hidden">
      <selection activeCell="C9" sqref="C9"/>
      <pageMargins left="0.5" right="0.5" top="0.5" bottom="0.5" header="0.5" footer="0.5"/>
      <pageSetup fitToHeight="5" orientation="landscape" horizontalDpi="300" verticalDpi="300" r:id="rId1"/>
      <headerFooter alignWithMargins="0"/>
    </customSheetView>
    <customSheetView guid="{640DA41A-A77A-482D-897F-55BCEE7E5329}" showGridLines="0" fitToPage="1">
      <selection activeCell="F1" sqref="F1:G1"/>
      <pageMargins left="0.5" right="0.5" top="0.5" bottom="0.5" header="0.5" footer="0.5"/>
      <pageSetup scale="99" fitToHeight="5" orientation="landscape" horizontalDpi="300" verticalDpi="300" r:id="rId2"/>
      <headerFooter alignWithMargins="0"/>
    </customSheetView>
  </customSheetViews>
  <mergeCells count="73">
    <mergeCell ref="C55:D55"/>
    <mergeCell ref="B50:D50"/>
    <mergeCell ref="C61:G61"/>
    <mergeCell ref="A63:H100"/>
    <mergeCell ref="A102:H143"/>
    <mergeCell ref="A60:B60"/>
    <mergeCell ref="B51:D51"/>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A42:C42"/>
    <mergeCell ref="B43:C43"/>
    <mergeCell ref="B44:C44"/>
    <mergeCell ref="B45:C45"/>
    <mergeCell ref="A46:D46"/>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34:C34"/>
    <mergeCell ref="D34:H34"/>
    <mergeCell ref="B35:D35"/>
    <mergeCell ref="B16:C16"/>
    <mergeCell ref="B17:C17"/>
    <mergeCell ref="B18:C18"/>
    <mergeCell ref="B19:C19"/>
    <mergeCell ref="B20:C20"/>
    <mergeCell ref="C13:H13"/>
    <mergeCell ref="A14:A15"/>
    <mergeCell ref="B14:C15"/>
    <mergeCell ref="D14:G14"/>
    <mergeCell ref="H14:H15"/>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sheetPr>
    <pageSetUpPr fitToPage="1"/>
  </sheetPr>
  <dimension ref="A1:S185"/>
  <sheetViews>
    <sheetView showGridLines="0" zoomScale="90" zoomScaleNormal="90" workbookViewId="0">
      <pane ySplit="7" topLeftCell="A8" activePane="bottomLeft" state="frozen"/>
      <selection pane="bottomLeft" activeCell="A12" sqref="A12:B12"/>
    </sheetView>
  </sheetViews>
  <sheetFormatPr defaultRowHeight="12.75"/>
  <cols>
    <col min="1" max="1" width="17.5703125" style="470" customWidth="1"/>
    <col min="2" max="2" width="26.5703125" style="470" customWidth="1"/>
    <col min="3" max="3" width="12.7109375" style="536" customWidth="1"/>
    <col min="4" max="4" width="12.28515625" style="537" customWidth="1"/>
    <col min="5" max="5" width="17.140625" style="538" customWidth="1"/>
    <col min="6" max="6" width="11.42578125" style="535" customWidth="1"/>
    <col min="7" max="7" width="10" style="537" customWidth="1"/>
    <col min="8" max="8" width="17.140625" style="538" customWidth="1"/>
    <col min="9" max="9" width="10.28515625" style="535" customWidth="1"/>
    <col min="10" max="10" width="8.7109375" style="537" customWidth="1"/>
    <col min="11" max="11" width="15.28515625" style="538" customWidth="1"/>
    <col min="12" max="12" width="8.5703125" style="539" customWidth="1"/>
    <col min="13" max="13" width="18" style="540" customWidth="1"/>
    <col min="14" max="14" width="23.140625" style="536" customWidth="1"/>
    <col min="15" max="19" width="9.140625" style="469"/>
    <col min="20" max="16384" width="9.140625" style="470"/>
  </cols>
  <sheetData>
    <row r="1" spans="1:19" s="464" customFormat="1" ht="27.75" customHeight="1">
      <c r="A1" s="900" t="s">
        <v>173</v>
      </c>
      <c r="B1" s="900"/>
      <c r="C1" s="570"/>
      <c r="D1" s="900" t="s">
        <v>152</v>
      </c>
      <c r="E1" s="900"/>
      <c r="F1" s="901">
        <f>'Instructions and Summary'!B4</f>
        <v>0</v>
      </c>
      <c r="G1" s="901"/>
      <c r="H1" s="901"/>
      <c r="I1" s="901"/>
      <c r="J1" s="462"/>
      <c r="K1" s="462"/>
      <c r="L1" s="915" t="str">
        <f>'Instructions and Summary'!G1</f>
        <v>XX/XX/XX   V 1.0</v>
      </c>
      <c r="M1" s="916"/>
      <c r="N1" s="916"/>
      <c r="O1" s="463"/>
      <c r="P1" s="463"/>
      <c r="Q1" s="463"/>
      <c r="R1" s="463"/>
      <c r="S1" s="463"/>
    </row>
    <row r="2" spans="1:19" s="466" customFormat="1" ht="22.5" customHeight="1" thickBot="1">
      <c r="A2" s="917" t="s">
        <v>92</v>
      </c>
      <c r="B2" s="917"/>
      <c r="C2" s="917"/>
      <c r="D2" s="917"/>
      <c r="E2" s="917"/>
      <c r="F2" s="917"/>
      <c r="G2" s="917"/>
      <c r="H2" s="917"/>
      <c r="I2" s="917"/>
      <c r="J2" s="917"/>
      <c r="K2" s="917"/>
      <c r="L2" s="917"/>
      <c r="M2" s="917"/>
      <c r="N2" s="917"/>
      <c r="O2" s="465"/>
      <c r="P2" s="465"/>
      <c r="Q2" s="465"/>
      <c r="R2" s="465"/>
      <c r="S2" s="465"/>
    </row>
    <row r="3" spans="1:19" s="468" customFormat="1" ht="14.25" customHeight="1">
      <c r="A3" s="918" t="s">
        <v>263</v>
      </c>
      <c r="B3" s="919"/>
      <c r="C3" s="919"/>
      <c r="D3" s="919"/>
      <c r="E3" s="919"/>
      <c r="F3" s="919"/>
      <c r="G3" s="919"/>
      <c r="H3" s="919"/>
      <c r="I3" s="919"/>
      <c r="J3" s="919"/>
      <c r="K3" s="919"/>
      <c r="L3" s="919"/>
      <c r="M3" s="919"/>
      <c r="N3" s="920"/>
      <c r="O3" s="467"/>
      <c r="P3" s="467"/>
      <c r="Q3" s="467"/>
      <c r="R3" s="467"/>
      <c r="S3" s="467"/>
    </row>
    <row r="4" spans="1:19" ht="127.5" customHeight="1" thickBot="1">
      <c r="A4" s="921"/>
      <c r="B4" s="922"/>
      <c r="C4" s="922"/>
      <c r="D4" s="922"/>
      <c r="E4" s="922"/>
      <c r="F4" s="922"/>
      <c r="G4" s="922"/>
      <c r="H4" s="922"/>
      <c r="I4" s="922"/>
      <c r="J4" s="922"/>
      <c r="K4" s="922"/>
      <c r="L4" s="922"/>
      <c r="M4" s="922"/>
      <c r="N4" s="923"/>
    </row>
    <row r="5" spans="1:19" ht="15" customHeight="1" thickBot="1">
      <c r="A5" s="567"/>
      <c r="B5" s="567"/>
      <c r="C5" s="567"/>
      <c r="D5" s="567"/>
      <c r="E5" s="567"/>
      <c r="F5" s="567"/>
      <c r="G5" s="567"/>
      <c r="H5" s="567"/>
      <c r="I5" s="567"/>
      <c r="J5" s="567"/>
      <c r="K5" s="567"/>
      <c r="L5" s="568"/>
      <c r="M5" s="569"/>
      <c r="N5" s="567"/>
    </row>
    <row r="6" spans="1:19" ht="19.5" customHeight="1">
      <c r="A6" s="924" t="s">
        <v>138</v>
      </c>
      <c r="B6" s="926" t="s">
        <v>139</v>
      </c>
      <c r="C6" s="928" t="s">
        <v>175</v>
      </c>
      <c r="D6" s="928"/>
      <c r="E6" s="928"/>
      <c r="F6" s="929" t="s">
        <v>176</v>
      </c>
      <c r="G6" s="929"/>
      <c r="H6" s="929"/>
      <c r="I6" s="930" t="s">
        <v>177</v>
      </c>
      <c r="J6" s="930"/>
      <c r="K6" s="930"/>
      <c r="L6" s="931" t="s">
        <v>240</v>
      </c>
      <c r="M6" s="906" t="s">
        <v>241</v>
      </c>
      <c r="N6" s="908" t="s">
        <v>113</v>
      </c>
    </row>
    <row r="7" spans="1:19" s="464" customFormat="1" ht="45.75" thickBot="1">
      <c r="A7" s="925"/>
      <c r="B7" s="927"/>
      <c r="C7" s="471" t="s">
        <v>115</v>
      </c>
      <c r="D7" s="472" t="s">
        <v>114</v>
      </c>
      <c r="E7" s="473" t="s">
        <v>142</v>
      </c>
      <c r="F7" s="474" t="s">
        <v>115</v>
      </c>
      <c r="G7" s="475" t="s">
        <v>114</v>
      </c>
      <c r="H7" s="476" t="s">
        <v>143</v>
      </c>
      <c r="I7" s="477" t="s">
        <v>115</v>
      </c>
      <c r="J7" s="478" t="s">
        <v>114</v>
      </c>
      <c r="K7" s="479" t="s">
        <v>144</v>
      </c>
      <c r="L7" s="932"/>
      <c r="M7" s="907"/>
      <c r="N7" s="909"/>
      <c r="O7" s="463"/>
      <c r="P7" s="463"/>
      <c r="Q7" s="463"/>
      <c r="R7" s="463"/>
      <c r="S7" s="463"/>
    </row>
    <row r="8" spans="1:19" s="488" customFormat="1" ht="15.75" customHeight="1">
      <c r="A8" s="627" t="s">
        <v>147</v>
      </c>
      <c r="B8" s="628"/>
      <c r="C8" s="560">
        <f>SUM(C9:C11)</f>
        <v>7960</v>
      </c>
      <c r="D8" s="480"/>
      <c r="E8" s="481">
        <f>SUM(E9:E11)</f>
        <v>372400</v>
      </c>
      <c r="F8" s="552">
        <f>SUM(F9:F11)</f>
        <v>600</v>
      </c>
      <c r="G8" s="482"/>
      <c r="H8" s="483">
        <f>SUM(H9:H11)</f>
        <v>26000</v>
      </c>
      <c r="I8" s="544">
        <f>SUM(I9:I11)</f>
        <v>800</v>
      </c>
      <c r="J8" s="484"/>
      <c r="K8" s="485">
        <f>SUM(K9:K11)</f>
        <v>34000</v>
      </c>
      <c r="L8" s="486">
        <f t="shared" ref="L8:L13" si="0">C8+F8+I8</f>
        <v>9360</v>
      </c>
      <c r="M8" s="487">
        <f t="shared" ref="M8:M13" si="1">E8+H8+K8</f>
        <v>432400</v>
      </c>
      <c r="N8" s="629" t="s">
        <v>116</v>
      </c>
      <c r="O8" s="463"/>
      <c r="P8" s="463"/>
      <c r="Q8" s="463"/>
      <c r="R8" s="463"/>
      <c r="S8" s="463"/>
    </row>
    <row r="9" spans="1:19" s="497" customFormat="1" ht="15.75" customHeight="1">
      <c r="A9" s="910" t="s">
        <v>228</v>
      </c>
      <c r="B9" s="619" t="s">
        <v>148</v>
      </c>
      <c r="C9" s="561">
        <v>2000</v>
      </c>
      <c r="D9" s="489">
        <v>85</v>
      </c>
      <c r="E9" s="490">
        <f>C9*D9</f>
        <v>170000</v>
      </c>
      <c r="F9" s="553">
        <v>200</v>
      </c>
      <c r="G9" s="491">
        <v>50</v>
      </c>
      <c r="H9" s="492">
        <f>F9*G9</f>
        <v>10000</v>
      </c>
      <c r="I9" s="545">
        <v>200</v>
      </c>
      <c r="J9" s="493">
        <v>50</v>
      </c>
      <c r="K9" s="494">
        <f>I9*J9</f>
        <v>10000</v>
      </c>
      <c r="L9" s="495">
        <f t="shared" si="0"/>
        <v>2400</v>
      </c>
      <c r="M9" s="496">
        <f t="shared" si="1"/>
        <v>190000</v>
      </c>
      <c r="N9" s="630" t="s">
        <v>116</v>
      </c>
      <c r="O9" s="469"/>
      <c r="P9" s="469"/>
      <c r="Q9" s="469"/>
      <c r="R9" s="469"/>
      <c r="S9" s="469"/>
    </row>
    <row r="10" spans="1:19" s="497" customFormat="1" ht="15.75" customHeight="1">
      <c r="A10" s="911"/>
      <c r="B10" s="619" t="s">
        <v>264</v>
      </c>
      <c r="C10" s="561">
        <v>4160</v>
      </c>
      <c r="D10" s="489">
        <v>40</v>
      </c>
      <c r="E10" s="490">
        <f>C10*D10</f>
        <v>166400</v>
      </c>
      <c r="F10" s="553">
        <v>400</v>
      </c>
      <c r="G10" s="491">
        <v>40</v>
      </c>
      <c r="H10" s="492">
        <f>F10*G10</f>
        <v>16000</v>
      </c>
      <c r="I10" s="545">
        <v>600</v>
      </c>
      <c r="J10" s="493">
        <v>40</v>
      </c>
      <c r="K10" s="494">
        <f>I10*J10</f>
        <v>24000</v>
      </c>
      <c r="L10" s="495">
        <f t="shared" si="0"/>
        <v>5160</v>
      </c>
      <c r="M10" s="496">
        <f t="shared" si="1"/>
        <v>206400</v>
      </c>
      <c r="N10" s="630" t="s">
        <v>116</v>
      </c>
      <c r="O10" s="469"/>
      <c r="P10" s="469"/>
      <c r="Q10" s="469"/>
      <c r="R10" s="469"/>
      <c r="S10" s="469"/>
    </row>
    <row r="11" spans="1:19" s="497" customFormat="1" ht="15.75" customHeight="1" thickBot="1">
      <c r="A11" s="912"/>
      <c r="B11" s="620" t="s">
        <v>149</v>
      </c>
      <c r="C11" s="562">
        <v>1800</v>
      </c>
      <c r="D11" s="498">
        <v>20</v>
      </c>
      <c r="E11" s="499">
        <f>C11*D11</f>
        <v>36000</v>
      </c>
      <c r="F11" s="554">
        <v>0</v>
      </c>
      <c r="G11" s="500">
        <v>0</v>
      </c>
      <c r="H11" s="501">
        <f>F11*G11</f>
        <v>0</v>
      </c>
      <c r="I11" s="546">
        <v>0</v>
      </c>
      <c r="J11" s="502">
        <v>0</v>
      </c>
      <c r="K11" s="503">
        <f>I11*J11</f>
        <v>0</v>
      </c>
      <c r="L11" s="504">
        <f t="shared" si="0"/>
        <v>1800</v>
      </c>
      <c r="M11" s="505">
        <f t="shared" si="1"/>
        <v>36000</v>
      </c>
      <c r="N11" s="631" t="s">
        <v>116</v>
      </c>
      <c r="O11" s="469"/>
      <c r="P11" s="469"/>
      <c r="Q11" s="469"/>
      <c r="R11" s="469"/>
      <c r="S11" s="469"/>
    </row>
    <row r="12" spans="1:19" s="488" customFormat="1" ht="15.75" customHeight="1">
      <c r="A12" s="913" t="s">
        <v>146</v>
      </c>
      <c r="B12" s="914"/>
      <c r="C12" s="563">
        <f>SUM(C13:C31)</f>
        <v>0</v>
      </c>
      <c r="D12" s="506"/>
      <c r="E12" s="506">
        <f>SUM(E13:E31)</f>
        <v>0</v>
      </c>
      <c r="F12" s="555">
        <f>SUM(F13:F31)</f>
        <v>0</v>
      </c>
      <c r="G12" s="507"/>
      <c r="H12" s="508">
        <f>SUM(H13:H31)</f>
        <v>0</v>
      </c>
      <c r="I12" s="547">
        <f>SUM(I13:I31)</f>
        <v>0</v>
      </c>
      <c r="J12" s="509"/>
      <c r="K12" s="510">
        <f>SUM(K13:K31)</f>
        <v>0</v>
      </c>
      <c r="L12" s="541">
        <f t="shared" si="0"/>
        <v>0</v>
      </c>
      <c r="M12" s="511">
        <f t="shared" si="1"/>
        <v>0</v>
      </c>
      <c r="N12" s="632"/>
      <c r="O12" s="463"/>
      <c r="P12" s="463"/>
      <c r="Q12" s="463"/>
      <c r="R12" s="463"/>
      <c r="S12" s="463"/>
    </row>
    <row r="13" spans="1:19" s="497" customFormat="1">
      <c r="A13" s="621"/>
      <c r="B13" s="622"/>
      <c r="C13" s="564"/>
      <c r="D13" s="512"/>
      <c r="E13" s="513">
        <f>C13*D13</f>
        <v>0</v>
      </c>
      <c r="F13" s="556"/>
      <c r="G13" s="514"/>
      <c r="H13" s="515">
        <f>F13*G13</f>
        <v>0</v>
      </c>
      <c r="I13" s="548"/>
      <c r="J13" s="516"/>
      <c r="K13" s="517">
        <f>I13*J13</f>
        <v>0</v>
      </c>
      <c r="L13" s="542">
        <f t="shared" si="0"/>
        <v>0</v>
      </c>
      <c r="M13" s="518">
        <f t="shared" si="1"/>
        <v>0</v>
      </c>
      <c r="N13" s="633"/>
      <c r="O13" s="469"/>
      <c r="P13" s="469"/>
      <c r="Q13" s="469"/>
      <c r="R13" s="469"/>
      <c r="S13" s="469"/>
    </row>
    <row r="14" spans="1:19" s="497" customFormat="1">
      <c r="A14" s="621"/>
      <c r="B14" s="622"/>
      <c r="C14" s="564"/>
      <c r="D14" s="512"/>
      <c r="E14" s="513">
        <f t="shared" ref="E14:E73" si="2">C14*D14</f>
        <v>0</v>
      </c>
      <c r="F14" s="556"/>
      <c r="G14" s="514"/>
      <c r="H14" s="515">
        <f t="shared" ref="H14:H73" si="3">F14*G14</f>
        <v>0</v>
      </c>
      <c r="I14" s="548"/>
      <c r="J14" s="516"/>
      <c r="K14" s="517">
        <f t="shared" ref="K14:K73" si="4">I14*J14</f>
        <v>0</v>
      </c>
      <c r="L14" s="542">
        <f t="shared" ref="L14:L31" si="5">C14+F14+I14</f>
        <v>0</v>
      </c>
      <c r="M14" s="518">
        <f t="shared" ref="M14:M31" si="6">E14+H14+K14</f>
        <v>0</v>
      </c>
      <c r="N14" s="633"/>
      <c r="O14" s="469"/>
      <c r="P14" s="469"/>
      <c r="Q14" s="469"/>
      <c r="R14" s="469"/>
      <c r="S14" s="469"/>
    </row>
    <row r="15" spans="1:19" s="497" customFormat="1">
      <c r="A15" s="621"/>
      <c r="B15" s="622"/>
      <c r="C15" s="564"/>
      <c r="D15" s="512"/>
      <c r="E15" s="513">
        <f t="shared" si="2"/>
        <v>0</v>
      </c>
      <c r="F15" s="556"/>
      <c r="G15" s="514"/>
      <c r="H15" s="515">
        <f t="shared" si="3"/>
        <v>0</v>
      </c>
      <c r="I15" s="548"/>
      <c r="J15" s="516"/>
      <c r="K15" s="517">
        <f t="shared" si="4"/>
        <v>0</v>
      </c>
      <c r="L15" s="542">
        <f t="shared" si="5"/>
        <v>0</v>
      </c>
      <c r="M15" s="518">
        <f t="shared" si="6"/>
        <v>0</v>
      </c>
      <c r="N15" s="633"/>
      <c r="O15" s="469"/>
      <c r="P15" s="469"/>
      <c r="Q15" s="469"/>
      <c r="R15" s="469"/>
      <c r="S15" s="469"/>
    </row>
    <row r="16" spans="1:19" s="497" customFormat="1">
      <c r="A16" s="621"/>
      <c r="B16" s="622"/>
      <c r="C16" s="564"/>
      <c r="D16" s="512"/>
      <c r="E16" s="513">
        <f t="shared" si="2"/>
        <v>0</v>
      </c>
      <c r="F16" s="556"/>
      <c r="G16" s="514"/>
      <c r="H16" s="515">
        <f t="shared" si="3"/>
        <v>0</v>
      </c>
      <c r="I16" s="548"/>
      <c r="J16" s="516"/>
      <c r="K16" s="517">
        <f t="shared" si="4"/>
        <v>0</v>
      </c>
      <c r="L16" s="542">
        <f t="shared" si="5"/>
        <v>0</v>
      </c>
      <c r="M16" s="518">
        <f t="shared" si="6"/>
        <v>0</v>
      </c>
      <c r="N16" s="633"/>
      <c r="O16" s="469"/>
      <c r="P16" s="469"/>
      <c r="Q16" s="469"/>
      <c r="R16" s="469"/>
      <c r="S16" s="469"/>
    </row>
    <row r="17" spans="1:19" s="497" customFormat="1">
      <c r="A17" s="621"/>
      <c r="B17" s="622"/>
      <c r="C17" s="564"/>
      <c r="D17" s="512"/>
      <c r="E17" s="513">
        <f t="shared" si="2"/>
        <v>0</v>
      </c>
      <c r="F17" s="556"/>
      <c r="G17" s="514"/>
      <c r="H17" s="515">
        <f t="shared" si="3"/>
        <v>0</v>
      </c>
      <c r="I17" s="548"/>
      <c r="J17" s="516"/>
      <c r="K17" s="517">
        <f t="shared" si="4"/>
        <v>0</v>
      </c>
      <c r="L17" s="542">
        <f t="shared" si="5"/>
        <v>0</v>
      </c>
      <c r="M17" s="518">
        <f t="shared" si="6"/>
        <v>0</v>
      </c>
      <c r="N17" s="633"/>
      <c r="O17" s="469"/>
      <c r="P17" s="469"/>
      <c r="Q17" s="469"/>
      <c r="R17" s="469"/>
      <c r="S17" s="469"/>
    </row>
    <row r="18" spans="1:19" s="497" customFormat="1">
      <c r="A18" s="621"/>
      <c r="B18" s="622"/>
      <c r="C18" s="564"/>
      <c r="D18" s="512"/>
      <c r="E18" s="513">
        <f t="shared" si="2"/>
        <v>0</v>
      </c>
      <c r="F18" s="556"/>
      <c r="G18" s="514"/>
      <c r="H18" s="515">
        <f t="shared" si="3"/>
        <v>0</v>
      </c>
      <c r="I18" s="548"/>
      <c r="J18" s="516"/>
      <c r="K18" s="517">
        <f t="shared" si="4"/>
        <v>0</v>
      </c>
      <c r="L18" s="542">
        <f t="shared" si="5"/>
        <v>0</v>
      </c>
      <c r="M18" s="518">
        <f t="shared" si="6"/>
        <v>0</v>
      </c>
      <c r="N18" s="633"/>
      <c r="O18" s="469"/>
      <c r="P18" s="469"/>
      <c r="Q18" s="469"/>
      <c r="R18" s="469"/>
      <c r="S18" s="469"/>
    </row>
    <row r="19" spans="1:19" s="497" customFormat="1">
      <c r="A19" s="621"/>
      <c r="B19" s="622"/>
      <c r="C19" s="564"/>
      <c r="D19" s="512"/>
      <c r="E19" s="513">
        <f t="shared" si="2"/>
        <v>0</v>
      </c>
      <c r="F19" s="556"/>
      <c r="G19" s="514"/>
      <c r="H19" s="515">
        <f t="shared" si="3"/>
        <v>0</v>
      </c>
      <c r="I19" s="548"/>
      <c r="J19" s="516"/>
      <c r="K19" s="517">
        <f t="shared" si="4"/>
        <v>0</v>
      </c>
      <c r="L19" s="542">
        <f t="shared" si="5"/>
        <v>0</v>
      </c>
      <c r="M19" s="518">
        <f t="shared" si="6"/>
        <v>0</v>
      </c>
      <c r="N19" s="633"/>
      <c r="O19" s="469"/>
      <c r="P19" s="469"/>
      <c r="Q19" s="469"/>
      <c r="R19" s="469"/>
      <c r="S19" s="469"/>
    </row>
    <row r="20" spans="1:19" s="497" customFormat="1">
      <c r="A20" s="621"/>
      <c r="B20" s="622"/>
      <c r="C20" s="564"/>
      <c r="D20" s="512"/>
      <c r="E20" s="513">
        <f t="shared" si="2"/>
        <v>0</v>
      </c>
      <c r="F20" s="556"/>
      <c r="G20" s="514"/>
      <c r="H20" s="515">
        <f t="shared" si="3"/>
        <v>0</v>
      </c>
      <c r="I20" s="548"/>
      <c r="J20" s="516"/>
      <c r="K20" s="517">
        <f t="shared" si="4"/>
        <v>0</v>
      </c>
      <c r="L20" s="542">
        <f t="shared" si="5"/>
        <v>0</v>
      </c>
      <c r="M20" s="518">
        <f t="shared" si="6"/>
        <v>0</v>
      </c>
      <c r="N20" s="633"/>
      <c r="O20" s="469"/>
      <c r="P20" s="469"/>
      <c r="Q20" s="469"/>
      <c r="R20" s="469"/>
      <c r="S20" s="469"/>
    </row>
    <row r="21" spans="1:19" s="497" customFormat="1">
      <c r="A21" s="621"/>
      <c r="B21" s="622"/>
      <c r="C21" s="564"/>
      <c r="D21" s="512"/>
      <c r="E21" s="513">
        <f t="shared" si="2"/>
        <v>0</v>
      </c>
      <c r="F21" s="556"/>
      <c r="G21" s="514"/>
      <c r="H21" s="515">
        <f t="shared" si="3"/>
        <v>0</v>
      </c>
      <c r="I21" s="548"/>
      <c r="J21" s="516"/>
      <c r="K21" s="517">
        <f t="shared" si="4"/>
        <v>0</v>
      </c>
      <c r="L21" s="542">
        <f t="shared" si="5"/>
        <v>0</v>
      </c>
      <c r="M21" s="518">
        <f t="shared" si="6"/>
        <v>0</v>
      </c>
      <c r="N21" s="633"/>
      <c r="O21" s="469"/>
      <c r="P21" s="469"/>
      <c r="Q21" s="469"/>
      <c r="R21" s="469"/>
      <c r="S21" s="469"/>
    </row>
    <row r="22" spans="1:19" s="497" customFormat="1">
      <c r="A22" s="621"/>
      <c r="B22" s="622"/>
      <c r="C22" s="564"/>
      <c r="D22" s="512"/>
      <c r="E22" s="513">
        <f t="shared" si="2"/>
        <v>0</v>
      </c>
      <c r="F22" s="556"/>
      <c r="G22" s="514"/>
      <c r="H22" s="515">
        <f t="shared" si="3"/>
        <v>0</v>
      </c>
      <c r="I22" s="548"/>
      <c r="J22" s="516"/>
      <c r="K22" s="517">
        <f t="shared" si="4"/>
        <v>0</v>
      </c>
      <c r="L22" s="542">
        <f t="shared" si="5"/>
        <v>0</v>
      </c>
      <c r="M22" s="518">
        <f t="shared" si="6"/>
        <v>0</v>
      </c>
      <c r="N22" s="633"/>
      <c r="O22" s="469"/>
      <c r="P22" s="469"/>
      <c r="Q22" s="469"/>
      <c r="R22" s="469"/>
      <c r="S22" s="469"/>
    </row>
    <row r="23" spans="1:19" s="497" customFormat="1">
      <c r="A23" s="621"/>
      <c r="B23" s="622"/>
      <c r="C23" s="564"/>
      <c r="D23" s="512"/>
      <c r="E23" s="513">
        <f t="shared" si="2"/>
        <v>0</v>
      </c>
      <c r="F23" s="556"/>
      <c r="G23" s="514"/>
      <c r="H23" s="515">
        <f t="shared" si="3"/>
        <v>0</v>
      </c>
      <c r="I23" s="548"/>
      <c r="J23" s="516"/>
      <c r="K23" s="517">
        <f t="shared" si="4"/>
        <v>0</v>
      </c>
      <c r="L23" s="542">
        <f t="shared" si="5"/>
        <v>0</v>
      </c>
      <c r="M23" s="518">
        <f t="shared" si="6"/>
        <v>0</v>
      </c>
      <c r="N23" s="633"/>
      <c r="O23" s="469"/>
      <c r="P23" s="469"/>
      <c r="Q23" s="469"/>
      <c r="R23" s="469"/>
      <c r="S23" s="469"/>
    </row>
    <row r="24" spans="1:19" s="497" customFormat="1">
      <c r="A24" s="621"/>
      <c r="B24" s="622"/>
      <c r="C24" s="564"/>
      <c r="D24" s="512"/>
      <c r="E24" s="513">
        <f t="shared" si="2"/>
        <v>0</v>
      </c>
      <c r="F24" s="556"/>
      <c r="G24" s="514"/>
      <c r="H24" s="515">
        <f t="shared" si="3"/>
        <v>0</v>
      </c>
      <c r="I24" s="548"/>
      <c r="J24" s="516"/>
      <c r="K24" s="517">
        <f t="shared" si="4"/>
        <v>0</v>
      </c>
      <c r="L24" s="542">
        <f t="shared" si="5"/>
        <v>0</v>
      </c>
      <c r="M24" s="518">
        <f t="shared" si="6"/>
        <v>0</v>
      </c>
      <c r="N24" s="633"/>
      <c r="O24" s="469"/>
      <c r="P24" s="469"/>
      <c r="Q24" s="469"/>
      <c r="R24" s="469"/>
      <c r="S24" s="469"/>
    </row>
    <row r="25" spans="1:19" s="497" customFormat="1">
      <c r="A25" s="621"/>
      <c r="B25" s="622"/>
      <c r="C25" s="564"/>
      <c r="D25" s="512"/>
      <c r="E25" s="513">
        <f t="shared" si="2"/>
        <v>0</v>
      </c>
      <c r="F25" s="556"/>
      <c r="G25" s="514"/>
      <c r="H25" s="515">
        <f t="shared" si="3"/>
        <v>0</v>
      </c>
      <c r="I25" s="548"/>
      <c r="J25" s="516"/>
      <c r="K25" s="517">
        <f t="shared" si="4"/>
        <v>0</v>
      </c>
      <c r="L25" s="542">
        <f t="shared" si="5"/>
        <v>0</v>
      </c>
      <c r="M25" s="518">
        <f t="shared" si="6"/>
        <v>0</v>
      </c>
      <c r="N25" s="633"/>
      <c r="O25" s="469"/>
      <c r="P25" s="469"/>
      <c r="Q25" s="469"/>
      <c r="R25" s="469"/>
      <c r="S25" s="469"/>
    </row>
    <row r="26" spans="1:19" s="497" customFormat="1">
      <c r="A26" s="621"/>
      <c r="B26" s="622"/>
      <c r="C26" s="564"/>
      <c r="D26" s="512"/>
      <c r="E26" s="513">
        <f t="shared" si="2"/>
        <v>0</v>
      </c>
      <c r="F26" s="556"/>
      <c r="G26" s="514"/>
      <c r="H26" s="515">
        <f t="shared" si="3"/>
        <v>0</v>
      </c>
      <c r="I26" s="548"/>
      <c r="J26" s="516"/>
      <c r="K26" s="517">
        <f t="shared" si="4"/>
        <v>0</v>
      </c>
      <c r="L26" s="542">
        <f t="shared" si="5"/>
        <v>0</v>
      </c>
      <c r="M26" s="518">
        <f t="shared" si="6"/>
        <v>0</v>
      </c>
      <c r="N26" s="633"/>
      <c r="O26" s="469"/>
      <c r="P26" s="469"/>
      <c r="Q26" s="469"/>
      <c r="R26" s="469"/>
      <c r="S26" s="469"/>
    </row>
    <row r="27" spans="1:19" s="497" customFormat="1">
      <c r="A27" s="621"/>
      <c r="B27" s="622"/>
      <c r="C27" s="564"/>
      <c r="D27" s="512"/>
      <c r="E27" s="513">
        <f t="shared" si="2"/>
        <v>0</v>
      </c>
      <c r="F27" s="557"/>
      <c r="G27" s="519"/>
      <c r="H27" s="520">
        <f t="shared" si="3"/>
        <v>0</v>
      </c>
      <c r="I27" s="549"/>
      <c r="J27" s="521"/>
      <c r="K27" s="522">
        <f t="shared" si="4"/>
        <v>0</v>
      </c>
      <c r="L27" s="542">
        <f t="shared" si="5"/>
        <v>0</v>
      </c>
      <c r="M27" s="518">
        <f t="shared" si="6"/>
        <v>0</v>
      </c>
      <c r="N27" s="633"/>
      <c r="O27" s="469"/>
      <c r="P27" s="469"/>
      <c r="Q27" s="469"/>
      <c r="R27" s="469"/>
      <c r="S27" s="469"/>
    </row>
    <row r="28" spans="1:19" s="497" customFormat="1">
      <c r="A28" s="621"/>
      <c r="B28" s="622"/>
      <c r="C28" s="564"/>
      <c r="D28" s="512"/>
      <c r="E28" s="513">
        <f t="shared" si="2"/>
        <v>0</v>
      </c>
      <c r="F28" s="557"/>
      <c r="G28" s="519"/>
      <c r="H28" s="520">
        <f t="shared" si="3"/>
        <v>0</v>
      </c>
      <c r="I28" s="549"/>
      <c r="J28" s="521"/>
      <c r="K28" s="522">
        <f t="shared" si="4"/>
        <v>0</v>
      </c>
      <c r="L28" s="542">
        <f t="shared" si="5"/>
        <v>0</v>
      </c>
      <c r="M28" s="518">
        <f t="shared" si="6"/>
        <v>0</v>
      </c>
      <c r="N28" s="633"/>
      <c r="O28" s="469"/>
      <c r="P28" s="469"/>
      <c r="Q28" s="469"/>
      <c r="R28" s="469"/>
      <c r="S28" s="469"/>
    </row>
    <row r="29" spans="1:19" s="497" customFormat="1">
      <c r="A29" s="621"/>
      <c r="B29" s="622"/>
      <c r="C29" s="564"/>
      <c r="D29" s="512"/>
      <c r="E29" s="513">
        <f t="shared" si="2"/>
        <v>0</v>
      </c>
      <c r="F29" s="557"/>
      <c r="G29" s="519"/>
      <c r="H29" s="520">
        <f t="shared" si="3"/>
        <v>0</v>
      </c>
      <c r="I29" s="549"/>
      <c r="J29" s="521"/>
      <c r="K29" s="522">
        <f t="shared" si="4"/>
        <v>0</v>
      </c>
      <c r="L29" s="542">
        <f t="shared" si="5"/>
        <v>0</v>
      </c>
      <c r="M29" s="518">
        <f t="shared" si="6"/>
        <v>0</v>
      </c>
      <c r="N29" s="633"/>
      <c r="O29" s="469"/>
      <c r="P29" s="469"/>
      <c r="Q29" s="469"/>
      <c r="R29" s="469"/>
      <c r="S29" s="469"/>
    </row>
    <row r="30" spans="1:19" s="497" customFormat="1">
      <c r="A30" s="621"/>
      <c r="B30" s="622"/>
      <c r="C30" s="564"/>
      <c r="D30" s="512"/>
      <c r="E30" s="513">
        <f t="shared" si="2"/>
        <v>0</v>
      </c>
      <c r="F30" s="557"/>
      <c r="G30" s="519"/>
      <c r="H30" s="520">
        <f t="shared" si="3"/>
        <v>0</v>
      </c>
      <c r="I30" s="549"/>
      <c r="J30" s="521"/>
      <c r="K30" s="522">
        <f t="shared" si="4"/>
        <v>0</v>
      </c>
      <c r="L30" s="542">
        <f t="shared" si="5"/>
        <v>0</v>
      </c>
      <c r="M30" s="518">
        <f t="shared" si="6"/>
        <v>0</v>
      </c>
      <c r="N30" s="633"/>
      <c r="O30" s="469"/>
      <c r="P30" s="469"/>
      <c r="Q30" s="469"/>
      <c r="R30" s="469"/>
      <c r="S30" s="469"/>
    </row>
    <row r="31" spans="1:19" s="497" customFormat="1">
      <c r="A31" s="621"/>
      <c r="B31" s="622"/>
      <c r="C31" s="564"/>
      <c r="D31" s="512"/>
      <c r="E31" s="513">
        <f t="shared" si="2"/>
        <v>0</v>
      </c>
      <c r="F31" s="557"/>
      <c r="G31" s="519"/>
      <c r="H31" s="520">
        <f t="shared" si="3"/>
        <v>0</v>
      </c>
      <c r="I31" s="549"/>
      <c r="J31" s="521"/>
      <c r="K31" s="522">
        <f t="shared" si="4"/>
        <v>0</v>
      </c>
      <c r="L31" s="542">
        <f t="shared" si="5"/>
        <v>0</v>
      </c>
      <c r="M31" s="518">
        <f t="shared" si="6"/>
        <v>0</v>
      </c>
      <c r="N31" s="633"/>
      <c r="O31" s="469"/>
      <c r="P31" s="469"/>
      <c r="Q31" s="469"/>
      <c r="R31" s="469"/>
      <c r="S31" s="469"/>
    </row>
    <row r="32" spans="1:19" s="488" customFormat="1">
      <c r="A32" s="902" t="s">
        <v>140</v>
      </c>
      <c r="B32" s="903"/>
      <c r="C32" s="563">
        <f>SUM(C33:C52)</f>
        <v>0</v>
      </c>
      <c r="D32" s="506"/>
      <c r="E32" s="506">
        <f>SUM(E33:E52)</f>
        <v>0</v>
      </c>
      <c r="F32" s="555">
        <f>SUM(F33:F52)</f>
        <v>0</v>
      </c>
      <c r="G32" s="507"/>
      <c r="H32" s="508">
        <f>SUM(H33:H52)</f>
        <v>0</v>
      </c>
      <c r="I32" s="547">
        <f>SUM(I33:I52)</f>
        <v>0</v>
      </c>
      <c r="J32" s="509"/>
      <c r="K32" s="510">
        <f>SUM(K33:K52)</f>
        <v>0</v>
      </c>
      <c r="L32" s="541">
        <f>C32+F32+I32</f>
        <v>0</v>
      </c>
      <c r="M32" s="511">
        <f>E32+H32+K32</f>
        <v>0</v>
      </c>
      <c r="N32" s="634"/>
      <c r="O32" s="463"/>
      <c r="P32" s="463"/>
      <c r="Q32" s="463"/>
      <c r="R32" s="463"/>
      <c r="S32" s="463"/>
    </row>
    <row r="33" spans="1:19" s="497" customFormat="1">
      <c r="A33" s="621"/>
      <c r="B33" s="622"/>
      <c r="C33" s="564"/>
      <c r="D33" s="512"/>
      <c r="E33" s="513">
        <f t="shared" si="2"/>
        <v>0</v>
      </c>
      <c r="F33" s="557"/>
      <c r="G33" s="519"/>
      <c r="H33" s="520">
        <f t="shared" si="3"/>
        <v>0</v>
      </c>
      <c r="I33" s="549"/>
      <c r="J33" s="521"/>
      <c r="K33" s="522">
        <f t="shared" si="4"/>
        <v>0</v>
      </c>
      <c r="L33" s="542">
        <f t="shared" ref="L33" si="7">C33+F33+I33</f>
        <v>0</v>
      </c>
      <c r="M33" s="518">
        <f t="shared" ref="M33" si="8">E33+H33+K33</f>
        <v>0</v>
      </c>
      <c r="N33" s="633"/>
      <c r="O33" s="469"/>
      <c r="P33" s="469"/>
      <c r="Q33" s="469"/>
      <c r="R33" s="469"/>
      <c r="S33" s="469"/>
    </row>
    <row r="34" spans="1:19" s="497" customFormat="1">
      <c r="A34" s="621"/>
      <c r="B34" s="622"/>
      <c r="C34" s="564"/>
      <c r="D34" s="512"/>
      <c r="E34" s="513">
        <f t="shared" si="2"/>
        <v>0</v>
      </c>
      <c r="F34" s="557"/>
      <c r="G34" s="519"/>
      <c r="H34" s="520">
        <f t="shared" si="3"/>
        <v>0</v>
      </c>
      <c r="I34" s="549"/>
      <c r="J34" s="521"/>
      <c r="K34" s="522">
        <f t="shared" si="4"/>
        <v>0</v>
      </c>
      <c r="L34" s="542">
        <f t="shared" ref="L34:L52" si="9">C34+F34+I34</f>
        <v>0</v>
      </c>
      <c r="M34" s="518">
        <f t="shared" ref="M34:M52" si="10">E34+H34+K34</f>
        <v>0</v>
      </c>
      <c r="N34" s="633"/>
      <c r="O34" s="469"/>
      <c r="P34" s="469"/>
      <c r="Q34" s="469"/>
      <c r="R34" s="469"/>
      <c r="S34" s="469"/>
    </row>
    <row r="35" spans="1:19" s="497" customFormat="1">
      <c r="A35" s="621"/>
      <c r="B35" s="622"/>
      <c r="C35" s="564"/>
      <c r="D35" s="512"/>
      <c r="E35" s="513">
        <f t="shared" si="2"/>
        <v>0</v>
      </c>
      <c r="F35" s="557"/>
      <c r="G35" s="519"/>
      <c r="H35" s="520">
        <f t="shared" si="3"/>
        <v>0</v>
      </c>
      <c r="I35" s="549"/>
      <c r="J35" s="521"/>
      <c r="K35" s="522">
        <f t="shared" si="4"/>
        <v>0</v>
      </c>
      <c r="L35" s="542">
        <f t="shared" si="9"/>
        <v>0</v>
      </c>
      <c r="M35" s="518">
        <f t="shared" si="10"/>
        <v>0</v>
      </c>
      <c r="N35" s="633"/>
      <c r="O35" s="469"/>
      <c r="P35" s="469"/>
      <c r="Q35" s="469"/>
      <c r="R35" s="469"/>
      <c r="S35" s="469"/>
    </row>
    <row r="36" spans="1:19" s="497" customFormat="1">
      <c r="A36" s="621"/>
      <c r="B36" s="622"/>
      <c r="C36" s="564"/>
      <c r="D36" s="512"/>
      <c r="E36" s="513">
        <f t="shared" si="2"/>
        <v>0</v>
      </c>
      <c r="F36" s="557"/>
      <c r="G36" s="519"/>
      <c r="H36" s="520">
        <f t="shared" si="3"/>
        <v>0</v>
      </c>
      <c r="I36" s="549"/>
      <c r="J36" s="521"/>
      <c r="K36" s="522">
        <f t="shared" si="4"/>
        <v>0</v>
      </c>
      <c r="L36" s="542">
        <f t="shared" si="9"/>
        <v>0</v>
      </c>
      <c r="M36" s="518">
        <f t="shared" si="10"/>
        <v>0</v>
      </c>
      <c r="N36" s="633"/>
      <c r="O36" s="469"/>
      <c r="P36" s="469"/>
      <c r="Q36" s="469"/>
      <c r="R36" s="469"/>
      <c r="S36" s="469"/>
    </row>
    <row r="37" spans="1:19" s="497" customFormat="1">
      <c r="A37" s="621"/>
      <c r="B37" s="622"/>
      <c r="C37" s="564"/>
      <c r="D37" s="512"/>
      <c r="E37" s="513">
        <f t="shared" si="2"/>
        <v>0</v>
      </c>
      <c r="F37" s="557"/>
      <c r="G37" s="519"/>
      <c r="H37" s="520">
        <f t="shared" si="3"/>
        <v>0</v>
      </c>
      <c r="I37" s="549"/>
      <c r="J37" s="521"/>
      <c r="K37" s="522">
        <f t="shared" si="4"/>
        <v>0</v>
      </c>
      <c r="L37" s="542">
        <f t="shared" si="9"/>
        <v>0</v>
      </c>
      <c r="M37" s="518">
        <f t="shared" si="10"/>
        <v>0</v>
      </c>
      <c r="N37" s="633"/>
      <c r="O37" s="469"/>
      <c r="P37" s="469"/>
      <c r="Q37" s="469"/>
      <c r="R37" s="469"/>
      <c r="S37" s="469"/>
    </row>
    <row r="38" spans="1:19" s="497" customFormat="1">
      <c r="A38" s="621"/>
      <c r="B38" s="622"/>
      <c r="C38" s="564"/>
      <c r="D38" s="512"/>
      <c r="E38" s="513">
        <f t="shared" si="2"/>
        <v>0</v>
      </c>
      <c r="F38" s="557"/>
      <c r="G38" s="519"/>
      <c r="H38" s="520">
        <f t="shared" si="3"/>
        <v>0</v>
      </c>
      <c r="I38" s="549"/>
      <c r="J38" s="521"/>
      <c r="K38" s="522">
        <f t="shared" si="4"/>
        <v>0</v>
      </c>
      <c r="L38" s="542">
        <f t="shared" si="9"/>
        <v>0</v>
      </c>
      <c r="M38" s="518">
        <f t="shared" si="10"/>
        <v>0</v>
      </c>
      <c r="N38" s="633"/>
      <c r="O38" s="469"/>
      <c r="P38" s="469"/>
      <c r="Q38" s="469"/>
      <c r="R38" s="469"/>
      <c r="S38" s="469"/>
    </row>
    <row r="39" spans="1:19" s="497" customFormat="1">
      <c r="A39" s="621"/>
      <c r="B39" s="622"/>
      <c r="C39" s="564"/>
      <c r="D39" s="512"/>
      <c r="E39" s="513">
        <f t="shared" si="2"/>
        <v>0</v>
      </c>
      <c r="F39" s="557"/>
      <c r="G39" s="519"/>
      <c r="H39" s="520">
        <f t="shared" si="3"/>
        <v>0</v>
      </c>
      <c r="I39" s="549"/>
      <c r="J39" s="521"/>
      <c r="K39" s="522">
        <f t="shared" si="4"/>
        <v>0</v>
      </c>
      <c r="L39" s="542">
        <f t="shared" si="9"/>
        <v>0</v>
      </c>
      <c r="M39" s="518">
        <f t="shared" si="10"/>
        <v>0</v>
      </c>
      <c r="N39" s="633"/>
      <c r="O39" s="469"/>
      <c r="P39" s="469"/>
      <c r="Q39" s="469"/>
      <c r="R39" s="469"/>
      <c r="S39" s="469"/>
    </row>
    <row r="40" spans="1:19" s="497" customFormat="1">
      <c r="A40" s="621"/>
      <c r="B40" s="622"/>
      <c r="C40" s="564"/>
      <c r="D40" s="512"/>
      <c r="E40" s="513">
        <f t="shared" si="2"/>
        <v>0</v>
      </c>
      <c r="F40" s="557"/>
      <c r="G40" s="519"/>
      <c r="H40" s="520">
        <f t="shared" si="3"/>
        <v>0</v>
      </c>
      <c r="I40" s="549"/>
      <c r="J40" s="521"/>
      <c r="K40" s="522">
        <f t="shared" si="4"/>
        <v>0</v>
      </c>
      <c r="L40" s="542">
        <f t="shared" si="9"/>
        <v>0</v>
      </c>
      <c r="M40" s="518">
        <f t="shared" si="10"/>
        <v>0</v>
      </c>
      <c r="N40" s="633"/>
      <c r="O40" s="469"/>
      <c r="P40" s="469"/>
      <c r="Q40" s="469"/>
      <c r="R40" s="469"/>
      <c r="S40" s="469"/>
    </row>
    <row r="41" spans="1:19" s="497" customFormat="1">
      <c r="A41" s="621"/>
      <c r="B41" s="622"/>
      <c r="C41" s="564"/>
      <c r="D41" s="512"/>
      <c r="E41" s="513">
        <f t="shared" si="2"/>
        <v>0</v>
      </c>
      <c r="F41" s="557"/>
      <c r="G41" s="519"/>
      <c r="H41" s="520">
        <f t="shared" si="3"/>
        <v>0</v>
      </c>
      <c r="I41" s="549"/>
      <c r="J41" s="521"/>
      <c r="K41" s="522">
        <f t="shared" si="4"/>
        <v>0</v>
      </c>
      <c r="L41" s="542">
        <f t="shared" si="9"/>
        <v>0</v>
      </c>
      <c r="M41" s="518">
        <f t="shared" si="10"/>
        <v>0</v>
      </c>
      <c r="N41" s="633"/>
      <c r="O41" s="469"/>
      <c r="P41" s="469"/>
      <c r="Q41" s="469"/>
      <c r="R41" s="469"/>
      <c r="S41" s="469"/>
    </row>
    <row r="42" spans="1:19" s="497" customFormat="1">
      <c r="A42" s="621"/>
      <c r="B42" s="622"/>
      <c r="C42" s="564"/>
      <c r="D42" s="512"/>
      <c r="E42" s="513">
        <f t="shared" si="2"/>
        <v>0</v>
      </c>
      <c r="F42" s="557"/>
      <c r="G42" s="519"/>
      <c r="H42" s="520">
        <f t="shared" si="3"/>
        <v>0</v>
      </c>
      <c r="I42" s="549"/>
      <c r="J42" s="521"/>
      <c r="K42" s="522">
        <f t="shared" si="4"/>
        <v>0</v>
      </c>
      <c r="L42" s="542">
        <f t="shared" si="9"/>
        <v>0</v>
      </c>
      <c r="M42" s="518">
        <f t="shared" si="10"/>
        <v>0</v>
      </c>
      <c r="N42" s="633"/>
      <c r="O42" s="469"/>
      <c r="P42" s="469"/>
      <c r="Q42" s="469"/>
      <c r="R42" s="469"/>
      <c r="S42" s="469"/>
    </row>
    <row r="43" spans="1:19" s="497" customFormat="1">
      <c r="A43" s="621"/>
      <c r="B43" s="622"/>
      <c r="C43" s="564"/>
      <c r="D43" s="512"/>
      <c r="E43" s="513">
        <f t="shared" si="2"/>
        <v>0</v>
      </c>
      <c r="F43" s="557"/>
      <c r="G43" s="519"/>
      <c r="H43" s="520">
        <f t="shared" si="3"/>
        <v>0</v>
      </c>
      <c r="I43" s="549"/>
      <c r="J43" s="521"/>
      <c r="K43" s="522">
        <f t="shared" si="4"/>
        <v>0</v>
      </c>
      <c r="L43" s="542">
        <f t="shared" si="9"/>
        <v>0</v>
      </c>
      <c r="M43" s="518">
        <f t="shared" si="10"/>
        <v>0</v>
      </c>
      <c r="N43" s="633"/>
      <c r="O43" s="469"/>
      <c r="P43" s="469"/>
      <c r="Q43" s="469"/>
      <c r="R43" s="469"/>
      <c r="S43" s="469"/>
    </row>
    <row r="44" spans="1:19" s="497" customFormat="1">
      <c r="A44" s="621"/>
      <c r="B44" s="622"/>
      <c r="C44" s="564"/>
      <c r="D44" s="512"/>
      <c r="E44" s="513">
        <f t="shared" si="2"/>
        <v>0</v>
      </c>
      <c r="F44" s="557"/>
      <c r="G44" s="519"/>
      <c r="H44" s="520">
        <f t="shared" si="3"/>
        <v>0</v>
      </c>
      <c r="I44" s="549"/>
      <c r="J44" s="521"/>
      <c r="K44" s="522">
        <f t="shared" si="4"/>
        <v>0</v>
      </c>
      <c r="L44" s="542">
        <f t="shared" si="9"/>
        <v>0</v>
      </c>
      <c r="M44" s="518">
        <f t="shared" si="10"/>
        <v>0</v>
      </c>
      <c r="N44" s="633"/>
      <c r="O44" s="469"/>
      <c r="P44" s="469"/>
      <c r="Q44" s="469"/>
      <c r="R44" s="469"/>
      <c r="S44" s="469"/>
    </row>
    <row r="45" spans="1:19" s="497" customFormat="1">
      <c r="A45" s="621"/>
      <c r="B45" s="622"/>
      <c r="C45" s="564"/>
      <c r="D45" s="512"/>
      <c r="E45" s="513">
        <f t="shared" si="2"/>
        <v>0</v>
      </c>
      <c r="F45" s="557"/>
      <c r="G45" s="519"/>
      <c r="H45" s="520">
        <f t="shared" si="3"/>
        <v>0</v>
      </c>
      <c r="I45" s="549"/>
      <c r="J45" s="521"/>
      <c r="K45" s="522">
        <f t="shared" si="4"/>
        <v>0</v>
      </c>
      <c r="L45" s="542">
        <f t="shared" si="9"/>
        <v>0</v>
      </c>
      <c r="M45" s="518">
        <f t="shared" si="10"/>
        <v>0</v>
      </c>
      <c r="N45" s="633"/>
      <c r="O45" s="469"/>
      <c r="P45" s="469"/>
      <c r="Q45" s="469"/>
      <c r="R45" s="469"/>
      <c r="S45" s="469"/>
    </row>
    <row r="46" spans="1:19" s="497" customFormat="1">
      <c r="A46" s="621"/>
      <c r="B46" s="622"/>
      <c r="C46" s="564"/>
      <c r="D46" s="512"/>
      <c r="E46" s="513">
        <f t="shared" si="2"/>
        <v>0</v>
      </c>
      <c r="F46" s="557"/>
      <c r="G46" s="519"/>
      <c r="H46" s="520">
        <f t="shared" si="3"/>
        <v>0</v>
      </c>
      <c r="I46" s="549"/>
      <c r="J46" s="521"/>
      <c r="K46" s="522">
        <f t="shared" si="4"/>
        <v>0</v>
      </c>
      <c r="L46" s="542">
        <f t="shared" si="9"/>
        <v>0</v>
      </c>
      <c r="M46" s="518">
        <f t="shared" si="10"/>
        <v>0</v>
      </c>
      <c r="N46" s="633"/>
      <c r="O46" s="469"/>
      <c r="P46" s="469"/>
      <c r="Q46" s="469"/>
      <c r="R46" s="469"/>
      <c r="S46" s="469"/>
    </row>
    <row r="47" spans="1:19" s="497" customFormat="1">
      <c r="A47" s="621"/>
      <c r="B47" s="622"/>
      <c r="C47" s="564"/>
      <c r="D47" s="512"/>
      <c r="E47" s="513">
        <f t="shared" si="2"/>
        <v>0</v>
      </c>
      <c r="F47" s="557"/>
      <c r="G47" s="519"/>
      <c r="H47" s="520">
        <f t="shared" si="3"/>
        <v>0</v>
      </c>
      <c r="I47" s="549"/>
      <c r="J47" s="521"/>
      <c r="K47" s="522">
        <f t="shared" si="4"/>
        <v>0</v>
      </c>
      <c r="L47" s="542">
        <f t="shared" si="9"/>
        <v>0</v>
      </c>
      <c r="M47" s="518">
        <f t="shared" si="10"/>
        <v>0</v>
      </c>
      <c r="N47" s="633"/>
      <c r="O47" s="469"/>
      <c r="P47" s="469"/>
      <c r="Q47" s="469"/>
      <c r="R47" s="469"/>
      <c r="S47" s="469"/>
    </row>
    <row r="48" spans="1:19" s="497" customFormat="1">
      <c r="A48" s="621"/>
      <c r="B48" s="622"/>
      <c r="C48" s="564"/>
      <c r="D48" s="512"/>
      <c r="E48" s="513">
        <f t="shared" si="2"/>
        <v>0</v>
      </c>
      <c r="F48" s="557"/>
      <c r="G48" s="519"/>
      <c r="H48" s="520">
        <f t="shared" si="3"/>
        <v>0</v>
      </c>
      <c r="I48" s="549"/>
      <c r="J48" s="521"/>
      <c r="K48" s="522">
        <f t="shared" si="4"/>
        <v>0</v>
      </c>
      <c r="L48" s="542">
        <f t="shared" si="9"/>
        <v>0</v>
      </c>
      <c r="M48" s="518">
        <f t="shared" si="10"/>
        <v>0</v>
      </c>
      <c r="N48" s="633"/>
      <c r="O48" s="469"/>
      <c r="P48" s="469"/>
      <c r="Q48" s="469"/>
      <c r="R48" s="469"/>
      <c r="S48" s="469"/>
    </row>
    <row r="49" spans="1:19" s="497" customFormat="1">
      <c r="A49" s="621"/>
      <c r="B49" s="622"/>
      <c r="C49" s="564"/>
      <c r="D49" s="512"/>
      <c r="E49" s="513">
        <f t="shared" si="2"/>
        <v>0</v>
      </c>
      <c r="F49" s="557"/>
      <c r="G49" s="519"/>
      <c r="H49" s="520">
        <f t="shared" si="3"/>
        <v>0</v>
      </c>
      <c r="I49" s="549"/>
      <c r="J49" s="521"/>
      <c r="K49" s="522">
        <f t="shared" si="4"/>
        <v>0</v>
      </c>
      <c r="L49" s="542">
        <f t="shared" si="9"/>
        <v>0</v>
      </c>
      <c r="M49" s="518">
        <f t="shared" si="10"/>
        <v>0</v>
      </c>
      <c r="N49" s="633"/>
      <c r="O49" s="469"/>
      <c r="P49" s="469"/>
      <c r="Q49" s="469"/>
      <c r="R49" s="469"/>
      <c r="S49" s="469"/>
    </row>
    <row r="50" spans="1:19" s="497" customFormat="1">
      <c r="A50" s="621"/>
      <c r="B50" s="622"/>
      <c r="C50" s="564"/>
      <c r="D50" s="512"/>
      <c r="E50" s="513">
        <f t="shared" si="2"/>
        <v>0</v>
      </c>
      <c r="F50" s="557"/>
      <c r="G50" s="519"/>
      <c r="H50" s="520">
        <f t="shared" si="3"/>
        <v>0</v>
      </c>
      <c r="I50" s="549"/>
      <c r="J50" s="521"/>
      <c r="K50" s="522">
        <f t="shared" si="4"/>
        <v>0</v>
      </c>
      <c r="L50" s="542">
        <f t="shared" si="9"/>
        <v>0</v>
      </c>
      <c r="M50" s="518">
        <f t="shared" si="10"/>
        <v>0</v>
      </c>
      <c r="N50" s="633"/>
      <c r="O50" s="469"/>
      <c r="P50" s="469"/>
      <c r="Q50" s="469"/>
      <c r="R50" s="469"/>
      <c r="S50" s="469"/>
    </row>
    <row r="51" spans="1:19" s="497" customFormat="1">
      <c r="A51" s="621"/>
      <c r="B51" s="622"/>
      <c r="C51" s="564"/>
      <c r="D51" s="512"/>
      <c r="E51" s="513">
        <f t="shared" si="2"/>
        <v>0</v>
      </c>
      <c r="F51" s="557"/>
      <c r="G51" s="519"/>
      <c r="H51" s="520">
        <f t="shared" si="3"/>
        <v>0</v>
      </c>
      <c r="I51" s="549"/>
      <c r="J51" s="521"/>
      <c r="K51" s="522">
        <f t="shared" si="4"/>
        <v>0</v>
      </c>
      <c r="L51" s="542">
        <f t="shared" si="9"/>
        <v>0</v>
      </c>
      <c r="M51" s="518">
        <f t="shared" si="10"/>
        <v>0</v>
      </c>
      <c r="N51" s="633"/>
      <c r="O51" s="469"/>
      <c r="P51" s="469"/>
      <c r="Q51" s="469"/>
      <c r="R51" s="469"/>
      <c r="S51" s="469"/>
    </row>
    <row r="52" spans="1:19" s="497" customFormat="1">
      <c r="A52" s="621"/>
      <c r="B52" s="622"/>
      <c r="C52" s="564"/>
      <c r="D52" s="512"/>
      <c r="E52" s="513">
        <f t="shared" si="2"/>
        <v>0</v>
      </c>
      <c r="F52" s="557"/>
      <c r="G52" s="519"/>
      <c r="H52" s="520">
        <f t="shared" si="3"/>
        <v>0</v>
      </c>
      <c r="I52" s="549"/>
      <c r="J52" s="521"/>
      <c r="K52" s="522">
        <f t="shared" si="4"/>
        <v>0</v>
      </c>
      <c r="L52" s="542">
        <f t="shared" si="9"/>
        <v>0</v>
      </c>
      <c r="M52" s="518">
        <f t="shared" si="10"/>
        <v>0</v>
      </c>
      <c r="N52" s="633"/>
      <c r="O52" s="469"/>
      <c r="P52" s="469"/>
      <c r="Q52" s="469"/>
      <c r="R52" s="469"/>
      <c r="S52" s="469"/>
    </row>
    <row r="53" spans="1:19" s="488" customFormat="1">
      <c r="A53" s="902" t="s">
        <v>141</v>
      </c>
      <c r="B53" s="903"/>
      <c r="C53" s="563">
        <f>SUM(C54:C73)</f>
        <v>0</v>
      </c>
      <c r="D53" s="506"/>
      <c r="E53" s="506">
        <f>SUM(E54:E73)</f>
        <v>0</v>
      </c>
      <c r="F53" s="555">
        <f>SUM(F54:F73)</f>
        <v>0</v>
      </c>
      <c r="G53" s="507"/>
      <c r="H53" s="508">
        <f>SUM(H54:H73)</f>
        <v>0</v>
      </c>
      <c r="I53" s="547">
        <f>SUM(I54:I73)</f>
        <v>0</v>
      </c>
      <c r="J53" s="509"/>
      <c r="K53" s="510">
        <f>SUM(K54:K73)</f>
        <v>0</v>
      </c>
      <c r="L53" s="541">
        <f>C53+F53+I53</f>
        <v>0</v>
      </c>
      <c r="M53" s="511">
        <f>E53+H53+K53</f>
        <v>0</v>
      </c>
      <c r="N53" s="634"/>
      <c r="O53" s="463"/>
      <c r="P53" s="463"/>
      <c r="Q53" s="463"/>
      <c r="R53" s="463"/>
      <c r="S53" s="463"/>
    </row>
    <row r="54" spans="1:19" s="497" customFormat="1">
      <c r="A54" s="623"/>
      <c r="B54" s="622"/>
      <c r="C54" s="564"/>
      <c r="D54" s="512"/>
      <c r="E54" s="513">
        <f t="shared" si="2"/>
        <v>0</v>
      </c>
      <c r="F54" s="557"/>
      <c r="G54" s="519"/>
      <c r="H54" s="520">
        <f t="shared" si="3"/>
        <v>0</v>
      </c>
      <c r="I54" s="549"/>
      <c r="J54" s="521"/>
      <c r="K54" s="522">
        <f t="shared" si="4"/>
        <v>0</v>
      </c>
      <c r="L54" s="542">
        <f t="shared" ref="L54" si="11">C54+F54+I54</f>
        <v>0</v>
      </c>
      <c r="M54" s="518">
        <f t="shared" ref="M54" si="12">E54+H54+K54</f>
        <v>0</v>
      </c>
      <c r="N54" s="633"/>
      <c r="O54" s="469"/>
      <c r="P54" s="469"/>
      <c r="Q54" s="469"/>
      <c r="R54" s="469"/>
      <c r="S54" s="469"/>
    </row>
    <row r="55" spans="1:19" s="497" customFormat="1">
      <c r="A55" s="623"/>
      <c r="B55" s="622"/>
      <c r="C55" s="564"/>
      <c r="D55" s="512"/>
      <c r="E55" s="513">
        <f t="shared" si="2"/>
        <v>0</v>
      </c>
      <c r="F55" s="557"/>
      <c r="G55" s="519"/>
      <c r="H55" s="520">
        <f t="shared" si="3"/>
        <v>0</v>
      </c>
      <c r="I55" s="549"/>
      <c r="J55" s="521"/>
      <c r="K55" s="522">
        <f t="shared" si="4"/>
        <v>0</v>
      </c>
      <c r="L55" s="542">
        <f t="shared" ref="L55:L73" si="13">C55+F55+I55</f>
        <v>0</v>
      </c>
      <c r="M55" s="518">
        <f t="shared" ref="M55:M73" si="14">E55+H55+K55</f>
        <v>0</v>
      </c>
      <c r="N55" s="633"/>
      <c r="O55" s="469"/>
      <c r="P55" s="469"/>
      <c r="Q55" s="469"/>
      <c r="R55" s="469"/>
      <c r="S55" s="469"/>
    </row>
    <row r="56" spans="1:19" s="497" customFormat="1">
      <c r="A56" s="623"/>
      <c r="B56" s="622"/>
      <c r="C56" s="564"/>
      <c r="D56" s="512"/>
      <c r="E56" s="513">
        <f t="shared" si="2"/>
        <v>0</v>
      </c>
      <c r="F56" s="557"/>
      <c r="G56" s="519"/>
      <c r="H56" s="520">
        <f t="shared" si="3"/>
        <v>0</v>
      </c>
      <c r="I56" s="549"/>
      <c r="J56" s="521"/>
      <c r="K56" s="522">
        <f t="shared" si="4"/>
        <v>0</v>
      </c>
      <c r="L56" s="542">
        <f t="shared" si="13"/>
        <v>0</v>
      </c>
      <c r="M56" s="518">
        <f t="shared" si="14"/>
        <v>0</v>
      </c>
      <c r="N56" s="633"/>
      <c r="O56" s="469"/>
      <c r="P56" s="469"/>
      <c r="Q56" s="469"/>
      <c r="R56" s="469"/>
      <c r="S56" s="469"/>
    </row>
    <row r="57" spans="1:19" s="497" customFormat="1">
      <c r="A57" s="623"/>
      <c r="B57" s="622"/>
      <c r="C57" s="564"/>
      <c r="D57" s="512"/>
      <c r="E57" s="513">
        <f t="shared" si="2"/>
        <v>0</v>
      </c>
      <c r="F57" s="557"/>
      <c r="G57" s="519"/>
      <c r="H57" s="520">
        <f t="shared" si="3"/>
        <v>0</v>
      </c>
      <c r="I57" s="549"/>
      <c r="J57" s="521"/>
      <c r="K57" s="522">
        <f t="shared" si="4"/>
        <v>0</v>
      </c>
      <c r="L57" s="542">
        <f t="shared" si="13"/>
        <v>0</v>
      </c>
      <c r="M57" s="518">
        <f t="shared" si="14"/>
        <v>0</v>
      </c>
      <c r="N57" s="633"/>
      <c r="O57" s="469"/>
      <c r="P57" s="469"/>
      <c r="Q57" s="469"/>
      <c r="R57" s="469"/>
      <c r="S57" s="469"/>
    </row>
    <row r="58" spans="1:19" s="497" customFormat="1">
      <c r="A58" s="623"/>
      <c r="B58" s="622"/>
      <c r="C58" s="564"/>
      <c r="D58" s="512"/>
      <c r="E58" s="513">
        <f t="shared" si="2"/>
        <v>0</v>
      </c>
      <c r="F58" s="557"/>
      <c r="G58" s="519"/>
      <c r="H58" s="520">
        <f t="shared" si="3"/>
        <v>0</v>
      </c>
      <c r="I58" s="549"/>
      <c r="J58" s="521"/>
      <c r="K58" s="522">
        <f t="shared" si="4"/>
        <v>0</v>
      </c>
      <c r="L58" s="542">
        <f t="shared" si="13"/>
        <v>0</v>
      </c>
      <c r="M58" s="518">
        <f t="shared" si="14"/>
        <v>0</v>
      </c>
      <c r="N58" s="633"/>
      <c r="O58" s="469"/>
      <c r="P58" s="469"/>
      <c r="Q58" s="469"/>
      <c r="R58" s="469"/>
      <c r="S58" s="469"/>
    </row>
    <row r="59" spans="1:19" s="497" customFormat="1">
      <c r="A59" s="623"/>
      <c r="B59" s="622"/>
      <c r="C59" s="564"/>
      <c r="D59" s="512"/>
      <c r="E59" s="513">
        <f t="shared" si="2"/>
        <v>0</v>
      </c>
      <c r="F59" s="557"/>
      <c r="G59" s="519"/>
      <c r="H59" s="520">
        <f t="shared" si="3"/>
        <v>0</v>
      </c>
      <c r="I59" s="549"/>
      <c r="J59" s="521"/>
      <c r="K59" s="522">
        <f t="shared" si="4"/>
        <v>0</v>
      </c>
      <c r="L59" s="542">
        <f t="shared" si="13"/>
        <v>0</v>
      </c>
      <c r="M59" s="518">
        <f t="shared" si="14"/>
        <v>0</v>
      </c>
      <c r="N59" s="633"/>
      <c r="O59" s="469"/>
      <c r="P59" s="469"/>
      <c r="Q59" s="469"/>
      <c r="R59" s="469"/>
      <c r="S59" s="469"/>
    </row>
    <row r="60" spans="1:19" s="497" customFormat="1">
      <c r="A60" s="623"/>
      <c r="B60" s="622"/>
      <c r="C60" s="564"/>
      <c r="D60" s="512"/>
      <c r="E60" s="513">
        <f t="shared" si="2"/>
        <v>0</v>
      </c>
      <c r="F60" s="557"/>
      <c r="G60" s="519"/>
      <c r="H60" s="520">
        <f t="shared" si="3"/>
        <v>0</v>
      </c>
      <c r="I60" s="549"/>
      <c r="J60" s="521"/>
      <c r="K60" s="522">
        <f t="shared" si="4"/>
        <v>0</v>
      </c>
      <c r="L60" s="542">
        <f t="shared" si="13"/>
        <v>0</v>
      </c>
      <c r="M60" s="518">
        <f t="shared" si="14"/>
        <v>0</v>
      </c>
      <c r="N60" s="633"/>
      <c r="O60" s="469"/>
      <c r="P60" s="469"/>
      <c r="Q60" s="469"/>
      <c r="R60" s="469"/>
      <c r="S60" s="469"/>
    </row>
    <row r="61" spans="1:19" s="497" customFormat="1">
      <c r="A61" s="623"/>
      <c r="B61" s="622"/>
      <c r="C61" s="564"/>
      <c r="D61" s="512"/>
      <c r="E61" s="513">
        <f t="shared" si="2"/>
        <v>0</v>
      </c>
      <c r="F61" s="557"/>
      <c r="G61" s="519"/>
      <c r="H61" s="520">
        <f t="shared" si="3"/>
        <v>0</v>
      </c>
      <c r="I61" s="549"/>
      <c r="J61" s="521"/>
      <c r="K61" s="522">
        <f t="shared" si="4"/>
        <v>0</v>
      </c>
      <c r="L61" s="542">
        <f t="shared" si="13"/>
        <v>0</v>
      </c>
      <c r="M61" s="518">
        <f t="shared" si="14"/>
        <v>0</v>
      </c>
      <c r="N61" s="633"/>
      <c r="O61" s="469"/>
      <c r="P61" s="469"/>
      <c r="Q61" s="469"/>
      <c r="R61" s="469"/>
      <c r="S61" s="469"/>
    </row>
    <row r="62" spans="1:19" s="497" customFormat="1">
      <c r="A62" s="623"/>
      <c r="B62" s="622"/>
      <c r="C62" s="564"/>
      <c r="D62" s="512"/>
      <c r="E62" s="513">
        <f t="shared" si="2"/>
        <v>0</v>
      </c>
      <c r="F62" s="557"/>
      <c r="G62" s="519"/>
      <c r="H62" s="520">
        <f t="shared" si="3"/>
        <v>0</v>
      </c>
      <c r="I62" s="549"/>
      <c r="J62" s="521"/>
      <c r="K62" s="522">
        <f t="shared" si="4"/>
        <v>0</v>
      </c>
      <c r="L62" s="542">
        <f t="shared" si="13"/>
        <v>0</v>
      </c>
      <c r="M62" s="518">
        <f t="shared" si="14"/>
        <v>0</v>
      </c>
      <c r="N62" s="633"/>
      <c r="O62" s="469"/>
      <c r="P62" s="469"/>
      <c r="Q62" s="469"/>
      <c r="R62" s="469"/>
      <c r="S62" s="469"/>
    </row>
    <row r="63" spans="1:19" s="497" customFormat="1">
      <c r="A63" s="623"/>
      <c r="B63" s="622"/>
      <c r="C63" s="564"/>
      <c r="D63" s="512"/>
      <c r="E63" s="513">
        <f t="shared" si="2"/>
        <v>0</v>
      </c>
      <c r="F63" s="557"/>
      <c r="G63" s="519"/>
      <c r="H63" s="520">
        <f t="shared" si="3"/>
        <v>0</v>
      </c>
      <c r="I63" s="549"/>
      <c r="J63" s="521"/>
      <c r="K63" s="522">
        <f t="shared" si="4"/>
        <v>0</v>
      </c>
      <c r="L63" s="542">
        <f t="shared" si="13"/>
        <v>0</v>
      </c>
      <c r="M63" s="518">
        <f t="shared" si="14"/>
        <v>0</v>
      </c>
      <c r="N63" s="633"/>
      <c r="O63" s="469"/>
      <c r="P63" s="469"/>
      <c r="Q63" s="469"/>
      <c r="R63" s="469"/>
      <c r="S63" s="469"/>
    </row>
    <row r="64" spans="1:19" s="497" customFormat="1">
      <c r="A64" s="623"/>
      <c r="B64" s="622"/>
      <c r="C64" s="564"/>
      <c r="D64" s="512"/>
      <c r="E64" s="513">
        <f t="shared" si="2"/>
        <v>0</v>
      </c>
      <c r="F64" s="557"/>
      <c r="G64" s="519"/>
      <c r="H64" s="520">
        <f t="shared" si="3"/>
        <v>0</v>
      </c>
      <c r="I64" s="549"/>
      <c r="J64" s="521"/>
      <c r="K64" s="522">
        <f t="shared" si="4"/>
        <v>0</v>
      </c>
      <c r="L64" s="542">
        <f t="shared" si="13"/>
        <v>0</v>
      </c>
      <c r="M64" s="518">
        <f t="shared" si="14"/>
        <v>0</v>
      </c>
      <c r="N64" s="633"/>
      <c r="O64" s="469"/>
      <c r="P64" s="469"/>
      <c r="Q64" s="469"/>
      <c r="R64" s="469"/>
      <c r="S64" s="469"/>
    </row>
    <row r="65" spans="1:19" s="497" customFormat="1">
      <c r="A65" s="623"/>
      <c r="B65" s="622"/>
      <c r="C65" s="564"/>
      <c r="D65" s="512"/>
      <c r="E65" s="513">
        <f t="shared" si="2"/>
        <v>0</v>
      </c>
      <c r="F65" s="557"/>
      <c r="G65" s="519"/>
      <c r="H65" s="520">
        <f t="shared" si="3"/>
        <v>0</v>
      </c>
      <c r="I65" s="549"/>
      <c r="J65" s="521"/>
      <c r="K65" s="522">
        <f t="shared" si="4"/>
        <v>0</v>
      </c>
      <c r="L65" s="542">
        <f t="shared" si="13"/>
        <v>0</v>
      </c>
      <c r="M65" s="518">
        <f t="shared" si="14"/>
        <v>0</v>
      </c>
      <c r="N65" s="633"/>
      <c r="O65" s="469"/>
      <c r="P65" s="469"/>
      <c r="Q65" s="469"/>
      <c r="R65" s="469"/>
      <c r="S65" s="469"/>
    </row>
    <row r="66" spans="1:19" s="497" customFormat="1">
      <c r="A66" s="623"/>
      <c r="B66" s="622"/>
      <c r="C66" s="564"/>
      <c r="D66" s="512"/>
      <c r="E66" s="513">
        <f t="shared" si="2"/>
        <v>0</v>
      </c>
      <c r="F66" s="557"/>
      <c r="G66" s="519"/>
      <c r="H66" s="520">
        <f t="shared" si="3"/>
        <v>0</v>
      </c>
      <c r="I66" s="549"/>
      <c r="J66" s="521"/>
      <c r="K66" s="522">
        <f t="shared" si="4"/>
        <v>0</v>
      </c>
      <c r="L66" s="542">
        <f t="shared" si="13"/>
        <v>0</v>
      </c>
      <c r="M66" s="518">
        <f t="shared" si="14"/>
        <v>0</v>
      </c>
      <c r="N66" s="633"/>
      <c r="O66" s="469"/>
      <c r="P66" s="469"/>
      <c r="Q66" s="469"/>
      <c r="R66" s="469"/>
      <c r="S66" s="469"/>
    </row>
    <row r="67" spans="1:19" s="497" customFormat="1">
      <c r="A67" s="623"/>
      <c r="B67" s="622"/>
      <c r="C67" s="564"/>
      <c r="D67" s="512"/>
      <c r="E67" s="513">
        <f t="shared" si="2"/>
        <v>0</v>
      </c>
      <c r="F67" s="557"/>
      <c r="G67" s="519"/>
      <c r="H67" s="520">
        <f t="shared" si="3"/>
        <v>0</v>
      </c>
      <c r="I67" s="549"/>
      <c r="J67" s="521"/>
      <c r="K67" s="522">
        <f t="shared" si="4"/>
        <v>0</v>
      </c>
      <c r="L67" s="542">
        <f t="shared" si="13"/>
        <v>0</v>
      </c>
      <c r="M67" s="518">
        <f t="shared" si="14"/>
        <v>0</v>
      </c>
      <c r="N67" s="633"/>
      <c r="O67" s="469"/>
      <c r="P67" s="469"/>
      <c r="Q67" s="469"/>
      <c r="R67" s="469"/>
      <c r="S67" s="469"/>
    </row>
    <row r="68" spans="1:19" s="497" customFormat="1">
      <c r="A68" s="623"/>
      <c r="B68" s="622"/>
      <c r="C68" s="564"/>
      <c r="D68" s="512"/>
      <c r="E68" s="513">
        <f t="shared" si="2"/>
        <v>0</v>
      </c>
      <c r="F68" s="557"/>
      <c r="G68" s="519"/>
      <c r="H68" s="520">
        <f t="shared" si="3"/>
        <v>0</v>
      </c>
      <c r="I68" s="549"/>
      <c r="J68" s="521"/>
      <c r="K68" s="522">
        <f t="shared" si="4"/>
        <v>0</v>
      </c>
      <c r="L68" s="542">
        <f t="shared" si="13"/>
        <v>0</v>
      </c>
      <c r="M68" s="518">
        <f t="shared" si="14"/>
        <v>0</v>
      </c>
      <c r="N68" s="633"/>
      <c r="O68" s="469"/>
      <c r="P68" s="469"/>
      <c r="Q68" s="469"/>
      <c r="R68" s="469"/>
      <c r="S68" s="469"/>
    </row>
    <row r="69" spans="1:19" s="497" customFormat="1">
      <c r="A69" s="623"/>
      <c r="B69" s="622"/>
      <c r="C69" s="564"/>
      <c r="D69" s="512"/>
      <c r="E69" s="513">
        <f t="shared" si="2"/>
        <v>0</v>
      </c>
      <c r="F69" s="557"/>
      <c r="G69" s="519"/>
      <c r="H69" s="520">
        <f t="shared" si="3"/>
        <v>0</v>
      </c>
      <c r="I69" s="549"/>
      <c r="J69" s="521"/>
      <c r="K69" s="522">
        <f t="shared" si="4"/>
        <v>0</v>
      </c>
      <c r="L69" s="542">
        <f t="shared" si="13"/>
        <v>0</v>
      </c>
      <c r="M69" s="518">
        <f t="shared" si="14"/>
        <v>0</v>
      </c>
      <c r="N69" s="633"/>
      <c r="O69" s="469"/>
      <c r="P69" s="469"/>
      <c r="Q69" s="469"/>
      <c r="R69" s="469"/>
      <c r="S69" s="469"/>
    </row>
    <row r="70" spans="1:19" s="497" customFormat="1">
      <c r="A70" s="623"/>
      <c r="B70" s="622"/>
      <c r="C70" s="564"/>
      <c r="D70" s="512"/>
      <c r="E70" s="513">
        <f t="shared" si="2"/>
        <v>0</v>
      </c>
      <c r="F70" s="557"/>
      <c r="G70" s="519"/>
      <c r="H70" s="520">
        <f t="shared" si="3"/>
        <v>0</v>
      </c>
      <c r="I70" s="549"/>
      <c r="J70" s="521"/>
      <c r="K70" s="522">
        <f t="shared" si="4"/>
        <v>0</v>
      </c>
      <c r="L70" s="542">
        <f t="shared" si="13"/>
        <v>0</v>
      </c>
      <c r="M70" s="518">
        <f t="shared" si="14"/>
        <v>0</v>
      </c>
      <c r="N70" s="633"/>
      <c r="O70" s="469"/>
      <c r="P70" s="469"/>
      <c r="Q70" s="469"/>
      <c r="R70" s="469"/>
      <c r="S70" s="469"/>
    </row>
    <row r="71" spans="1:19" s="497" customFormat="1">
      <c r="A71" s="623"/>
      <c r="B71" s="622"/>
      <c r="C71" s="564"/>
      <c r="D71" s="512"/>
      <c r="E71" s="513">
        <f t="shared" si="2"/>
        <v>0</v>
      </c>
      <c r="F71" s="557"/>
      <c r="G71" s="519"/>
      <c r="H71" s="520">
        <f t="shared" si="3"/>
        <v>0</v>
      </c>
      <c r="I71" s="549"/>
      <c r="J71" s="521"/>
      <c r="K71" s="522">
        <f t="shared" si="4"/>
        <v>0</v>
      </c>
      <c r="L71" s="542">
        <f t="shared" si="13"/>
        <v>0</v>
      </c>
      <c r="M71" s="518">
        <f t="shared" si="14"/>
        <v>0</v>
      </c>
      <c r="N71" s="633"/>
      <c r="O71" s="469"/>
      <c r="P71" s="469"/>
      <c r="Q71" s="469"/>
      <c r="R71" s="469"/>
      <c r="S71" s="469"/>
    </row>
    <row r="72" spans="1:19" s="497" customFormat="1">
      <c r="A72" s="623"/>
      <c r="B72" s="622"/>
      <c r="C72" s="564"/>
      <c r="D72" s="512"/>
      <c r="E72" s="513">
        <f t="shared" si="2"/>
        <v>0</v>
      </c>
      <c r="F72" s="557"/>
      <c r="G72" s="519"/>
      <c r="H72" s="520">
        <f t="shared" si="3"/>
        <v>0</v>
      </c>
      <c r="I72" s="549"/>
      <c r="J72" s="521"/>
      <c r="K72" s="522">
        <f t="shared" si="4"/>
        <v>0</v>
      </c>
      <c r="L72" s="542">
        <f t="shared" si="13"/>
        <v>0</v>
      </c>
      <c r="M72" s="518">
        <f t="shared" si="14"/>
        <v>0</v>
      </c>
      <c r="N72" s="633"/>
      <c r="O72" s="469"/>
      <c r="P72" s="469"/>
      <c r="Q72" s="469"/>
      <c r="R72" s="469"/>
      <c r="S72" s="469"/>
    </row>
    <row r="73" spans="1:19" s="497" customFormat="1">
      <c r="A73" s="623"/>
      <c r="B73" s="622"/>
      <c r="C73" s="564"/>
      <c r="D73" s="512"/>
      <c r="E73" s="513">
        <f t="shared" si="2"/>
        <v>0</v>
      </c>
      <c r="F73" s="557"/>
      <c r="G73" s="519"/>
      <c r="H73" s="520">
        <f t="shared" si="3"/>
        <v>0</v>
      </c>
      <c r="I73" s="549"/>
      <c r="J73" s="521"/>
      <c r="K73" s="522">
        <f t="shared" si="4"/>
        <v>0</v>
      </c>
      <c r="L73" s="542">
        <f t="shared" si="13"/>
        <v>0</v>
      </c>
      <c r="M73" s="518">
        <f t="shared" si="14"/>
        <v>0</v>
      </c>
      <c r="N73" s="633"/>
      <c r="O73" s="469"/>
      <c r="P73" s="469"/>
      <c r="Q73" s="469"/>
      <c r="R73" s="469"/>
      <c r="S73" s="469"/>
    </row>
    <row r="74" spans="1:19" s="497" customFormat="1">
      <c r="A74" s="902" t="s">
        <v>222</v>
      </c>
      <c r="B74" s="903"/>
      <c r="C74" s="563">
        <f>SUM(C75:C95)</f>
        <v>0</v>
      </c>
      <c r="D74" s="506"/>
      <c r="E74" s="506">
        <f>SUM(E75:E95)</f>
        <v>0</v>
      </c>
      <c r="F74" s="555">
        <f>SUM(F75:F95)</f>
        <v>0</v>
      </c>
      <c r="G74" s="507"/>
      <c r="H74" s="508">
        <f>SUM(H75:H95)</f>
        <v>0</v>
      </c>
      <c r="I74" s="547">
        <f>SUM(I75:I95)</f>
        <v>0</v>
      </c>
      <c r="J74" s="509"/>
      <c r="K74" s="510">
        <f>SUM(K75:K95)</f>
        <v>0</v>
      </c>
      <c r="L74" s="541">
        <f>C74+F74+I74</f>
        <v>0</v>
      </c>
      <c r="M74" s="511">
        <f>E74+H74+K74</f>
        <v>0</v>
      </c>
      <c r="N74" s="634"/>
      <c r="O74" s="469"/>
      <c r="P74" s="469"/>
      <c r="Q74" s="469"/>
      <c r="R74" s="469"/>
      <c r="S74" s="469"/>
    </row>
    <row r="75" spans="1:19" s="497" customFormat="1">
      <c r="A75" s="621"/>
      <c r="B75" s="622"/>
      <c r="C75" s="564"/>
      <c r="D75" s="512"/>
      <c r="E75" s="523">
        <f>C75*D75</f>
        <v>0</v>
      </c>
      <c r="F75" s="557"/>
      <c r="G75" s="519"/>
      <c r="H75" s="520">
        <f>F75*G75</f>
        <v>0</v>
      </c>
      <c r="I75" s="549"/>
      <c r="J75" s="521"/>
      <c r="K75" s="522">
        <f>I75*J75</f>
        <v>0</v>
      </c>
      <c r="L75" s="542">
        <f t="shared" ref="L75" si="15">C75+F75+I75</f>
        <v>0</v>
      </c>
      <c r="M75" s="518">
        <f t="shared" ref="M75" si="16">E75+H75+K75</f>
        <v>0</v>
      </c>
      <c r="N75" s="633"/>
      <c r="O75" s="469"/>
      <c r="P75" s="469"/>
      <c r="Q75" s="469"/>
      <c r="R75" s="469"/>
      <c r="S75" s="469"/>
    </row>
    <row r="76" spans="1:19" s="497" customFormat="1">
      <c r="A76" s="621"/>
      <c r="B76" s="622"/>
      <c r="C76" s="564"/>
      <c r="D76" s="512"/>
      <c r="E76" s="523">
        <f t="shared" ref="E76:E95" si="17">C76*D76</f>
        <v>0</v>
      </c>
      <c r="F76" s="557"/>
      <c r="G76" s="519"/>
      <c r="H76" s="520">
        <f t="shared" ref="H76:H95" si="18">F76*G76</f>
        <v>0</v>
      </c>
      <c r="I76" s="549"/>
      <c r="J76" s="521"/>
      <c r="K76" s="522">
        <f t="shared" ref="K76:K95" si="19">I76*J76</f>
        <v>0</v>
      </c>
      <c r="L76" s="542">
        <f t="shared" ref="L76:L95" si="20">C76+F76+I76</f>
        <v>0</v>
      </c>
      <c r="M76" s="518">
        <f t="shared" ref="M76:M95" si="21">E76+H76+K76</f>
        <v>0</v>
      </c>
      <c r="N76" s="633"/>
      <c r="O76" s="469"/>
      <c r="P76" s="469"/>
      <c r="Q76" s="469"/>
      <c r="R76" s="469"/>
      <c r="S76" s="469"/>
    </row>
    <row r="77" spans="1:19" s="497" customFormat="1">
      <c r="A77" s="621"/>
      <c r="B77" s="622"/>
      <c r="C77" s="564"/>
      <c r="D77" s="512"/>
      <c r="E77" s="523">
        <f t="shared" si="17"/>
        <v>0</v>
      </c>
      <c r="F77" s="557"/>
      <c r="G77" s="519"/>
      <c r="H77" s="520">
        <f t="shared" si="18"/>
        <v>0</v>
      </c>
      <c r="I77" s="549"/>
      <c r="J77" s="521"/>
      <c r="K77" s="522">
        <f t="shared" si="19"/>
        <v>0</v>
      </c>
      <c r="L77" s="542">
        <f t="shared" si="20"/>
        <v>0</v>
      </c>
      <c r="M77" s="518">
        <f t="shared" si="21"/>
        <v>0</v>
      </c>
      <c r="N77" s="633"/>
      <c r="O77" s="469"/>
      <c r="P77" s="469"/>
      <c r="Q77" s="469"/>
      <c r="R77" s="469"/>
      <c r="S77" s="469"/>
    </row>
    <row r="78" spans="1:19" s="497" customFormat="1">
      <c r="A78" s="621"/>
      <c r="B78" s="622"/>
      <c r="C78" s="564"/>
      <c r="D78" s="512"/>
      <c r="E78" s="523">
        <f t="shared" si="17"/>
        <v>0</v>
      </c>
      <c r="F78" s="557"/>
      <c r="G78" s="519"/>
      <c r="H78" s="520">
        <f t="shared" si="18"/>
        <v>0</v>
      </c>
      <c r="I78" s="549"/>
      <c r="J78" s="521"/>
      <c r="K78" s="522">
        <f t="shared" si="19"/>
        <v>0</v>
      </c>
      <c r="L78" s="542">
        <f t="shared" si="20"/>
        <v>0</v>
      </c>
      <c r="M78" s="518">
        <f t="shared" si="21"/>
        <v>0</v>
      </c>
      <c r="N78" s="633"/>
      <c r="O78" s="469"/>
      <c r="P78" s="469"/>
      <c r="Q78" s="469"/>
      <c r="R78" s="469"/>
      <c r="S78" s="469"/>
    </row>
    <row r="79" spans="1:19" s="497" customFormat="1">
      <c r="A79" s="621"/>
      <c r="B79" s="622"/>
      <c r="C79" s="564"/>
      <c r="D79" s="512"/>
      <c r="E79" s="523">
        <f t="shared" si="17"/>
        <v>0</v>
      </c>
      <c r="F79" s="557"/>
      <c r="G79" s="519"/>
      <c r="H79" s="520">
        <f t="shared" si="18"/>
        <v>0</v>
      </c>
      <c r="I79" s="549"/>
      <c r="J79" s="521"/>
      <c r="K79" s="522">
        <f t="shared" si="19"/>
        <v>0</v>
      </c>
      <c r="L79" s="542">
        <f t="shared" si="20"/>
        <v>0</v>
      </c>
      <c r="M79" s="518">
        <f t="shared" si="21"/>
        <v>0</v>
      </c>
      <c r="N79" s="633"/>
      <c r="O79" s="469"/>
      <c r="P79" s="469"/>
      <c r="Q79" s="469"/>
      <c r="R79" s="469"/>
      <c r="S79" s="469"/>
    </row>
    <row r="80" spans="1:19" s="497" customFormat="1">
      <c r="A80" s="621"/>
      <c r="B80" s="622"/>
      <c r="C80" s="564"/>
      <c r="D80" s="512"/>
      <c r="E80" s="523">
        <f t="shared" si="17"/>
        <v>0</v>
      </c>
      <c r="F80" s="557"/>
      <c r="G80" s="519"/>
      <c r="H80" s="520">
        <f t="shared" si="18"/>
        <v>0</v>
      </c>
      <c r="I80" s="549"/>
      <c r="J80" s="521"/>
      <c r="K80" s="522">
        <f t="shared" si="19"/>
        <v>0</v>
      </c>
      <c r="L80" s="542">
        <f t="shared" si="20"/>
        <v>0</v>
      </c>
      <c r="M80" s="518">
        <f t="shared" si="21"/>
        <v>0</v>
      </c>
      <c r="N80" s="633"/>
      <c r="O80" s="469"/>
      <c r="P80" s="469"/>
      <c r="Q80" s="469"/>
      <c r="R80" s="469"/>
      <c r="S80" s="469"/>
    </row>
    <row r="81" spans="1:19" s="497" customFormat="1">
      <c r="A81" s="621"/>
      <c r="B81" s="622"/>
      <c r="C81" s="564"/>
      <c r="D81" s="512"/>
      <c r="E81" s="523">
        <f t="shared" si="17"/>
        <v>0</v>
      </c>
      <c r="F81" s="557"/>
      <c r="G81" s="519"/>
      <c r="H81" s="520">
        <f t="shared" si="18"/>
        <v>0</v>
      </c>
      <c r="I81" s="549"/>
      <c r="J81" s="521"/>
      <c r="K81" s="522">
        <f t="shared" si="19"/>
        <v>0</v>
      </c>
      <c r="L81" s="542">
        <f t="shared" si="20"/>
        <v>0</v>
      </c>
      <c r="M81" s="518">
        <f t="shared" si="21"/>
        <v>0</v>
      </c>
      <c r="N81" s="633"/>
      <c r="O81" s="469"/>
      <c r="P81" s="469"/>
      <c r="Q81" s="469"/>
      <c r="R81" s="469"/>
      <c r="S81" s="469"/>
    </row>
    <row r="82" spans="1:19" s="497" customFormat="1">
      <c r="A82" s="621"/>
      <c r="B82" s="622"/>
      <c r="C82" s="564"/>
      <c r="D82" s="512"/>
      <c r="E82" s="523">
        <f t="shared" si="17"/>
        <v>0</v>
      </c>
      <c r="F82" s="557"/>
      <c r="G82" s="519"/>
      <c r="H82" s="520">
        <f t="shared" si="18"/>
        <v>0</v>
      </c>
      <c r="I82" s="549"/>
      <c r="J82" s="521"/>
      <c r="K82" s="522">
        <f t="shared" si="19"/>
        <v>0</v>
      </c>
      <c r="L82" s="542">
        <f t="shared" si="20"/>
        <v>0</v>
      </c>
      <c r="M82" s="518">
        <f t="shared" si="21"/>
        <v>0</v>
      </c>
      <c r="N82" s="633"/>
      <c r="O82" s="469"/>
      <c r="P82" s="469"/>
      <c r="Q82" s="469"/>
      <c r="R82" s="469"/>
      <c r="S82" s="469"/>
    </row>
    <row r="83" spans="1:19" s="497" customFormat="1">
      <c r="A83" s="621"/>
      <c r="B83" s="622"/>
      <c r="C83" s="564"/>
      <c r="D83" s="512"/>
      <c r="E83" s="523">
        <f t="shared" si="17"/>
        <v>0</v>
      </c>
      <c r="F83" s="557"/>
      <c r="G83" s="519"/>
      <c r="H83" s="520">
        <f t="shared" si="18"/>
        <v>0</v>
      </c>
      <c r="I83" s="549"/>
      <c r="J83" s="521"/>
      <c r="K83" s="522">
        <f t="shared" si="19"/>
        <v>0</v>
      </c>
      <c r="L83" s="542">
        <f t="shared" si="20"/>
        <v>0</v>
      </c>
      <c r="M83" s="518">
        <f t="shared" si="21"/>
        <v>0</v>
      </c>
      <c r="N83" s="633"/>
      <c r="O83" s="469"/>
      <c r="P83" s="469"/>
      <c r="Q83" s="469"/>
      <c r="R83" s="469"/>
      <c r="S83" s="469"/>
    </row>
    <row r="84" spans="1:19" s="497" customFormat="1">
      <c r="A84" s="621"/>
      <c r="B84" s="622"/>
      <c r="C84" s="564"/>
      <c r="D84" s="512"/>
      <c r="E84" s="523">
        <f t="shared" si="17"/>
        <v>0</v>
      </c>
      <c r="F84" s="557"/>
      <c r="G84" s="519"/>
      <c r="H84" s="520">
        <f t="shared" si="18"/>
        <v>0</v>
      </c>
      <c r="I84" s="549"/>
      <c r="J84" s="521"/>
      <c r="K84" s="522">
        <f t="shared" si="19"/>
        <v>0</v>
      </c>
      <c r="L84" s="542">
        <f t="shared" si="20"/>
        <v>0</v>
      </c>
      <c r="M84" s="518">
        <f t="shared" si="21"/>
        <v>0</v>
      </c>
      <c r="N84" s="633"/>
      <c r="O84" s="469"/>
      <c r="P84" s="469"/>
      <c r="Q84" s="469"/>
      <c r="R84" s="469"/>
      <c r="S84" s="469"/>
    </row>
    <row r="85" spans="1:19" s="497" customFormat="1">
      <c r="A85" s="621"/>
      <c r="B85" s="622"/>
      <c r="C85" s="564"/>
      <c r="D85" s="512"/>
      <c r="E85" s="523">
        <f t="shared" si="17"/>
        <v>0</v>
      </c>
      <c r="F85" s="557"/>
      <c r="G85" s="519"/>
      <c r="H85" s="520">
        <f t="shared" si="18"/>
        <v>0</v>
      </c>
      <c r="I85" s="549"/>
      <c r="J85" s="521"/>
      <c r="K85" s="522">
        <f t="shared" si="19"/>
        <v>0</v>
      </c>
      <c r="L85" s="542">
        <f t="shared" si="20"/>
        <v>0</v>
      </c>
      <c r="M85" s="518">
        <f t="shared" si="21"/>
        <v>0</v>
      </c>
      <c r="N85" s="633"/>
      <c r="O85" s="469"/>
      <c r="P85" s="469"/>
      <c r="Q85" s="469"/>
      <c r="R85" s="469"/>
      <c r="S85" s="469"/>
    </row>
    <row r="86" spans="1:19" s="497" customFormat="1">
      <c r="A86" s="621"/>
      <c r="B86" s="622"/>
      <c r="C86" s="564"/>
      <c r="D86" s="512"/>
      <c r="E86" s="523">
        <f t="shared" si="17"/>
        <v>0</v>
      </c>
      <c r="F86" s="557"/>
      <c r="G86" s="519"/>
      <c r="H86" s="520">
        <f t="shared" si="18"/>
        <v>0</v>
      </c>
      <c r="I86" s="549"/>
      <c r="J86" s="521"/>
      <c r="K86" s="522">
        <f t="shared" si="19"/>
        <v>0</v>
      </c>
      <c r="L86" s="542">
        <f t="shared" si="20"/>
        <v>0</v>
      </c>
      <c r="M86" s="518">
        <f t="shared" si="21"/>
        <v>0</v>
      </c>
      <c r="N86" s="633"/>
      <c r="O86" s="469"/>
      <c r="P86" s="469"/>
      <c r="Q86" s="469"/>
      <c r="R86" s="469"/>
      <c r="S86" s="469"/>
    </row>
    <row r="87" spans="1:19" s="497" customFormat="1">
      <c r="A87" s="621"/>
      <c r="B87" s="622"/>
      <c r="C87" s="564"/>
      <c r="D87" s="512"/>
      <c r="E87" s="523">
        <f t="shared" si="17"/>
        <v>0</v>
      </c>
      <c r="F87" s="557"/>
      <c r="G87" s="519"/>
      <c r="H87" s="520">
        <f t="shared" si="18"/>
        <v>0</v>
      </c>
      <c r="I87" s="549"/>
      <c r="J87" s="521"/>
      <c r="K87" s="522">
        <f t="shared" si="19"/>
        <v>0</v>
      </c>
      <c r="L87" s="542">
        <f t="shared" si="20"/>
        <v>0</v>
      </c>
      <c r="M87" s="518">
        <f t="shared" si="21"/>
        <v>0</v>
      </c>
      <c r="N87" s="633"/>
      <c r="O87" s="469"/>
      <c r="P87" s="469"/>
      <c r="Q87" s="469"/>
      <c r="R87" s="469"/>
      <c r="S87" s="469"/>
    </row>
    <row r="88" spans="1:19" s="497" customFormat="1">
      <c r="A88" s="621"/>
      <c r="B88" s="622"/>
      <c r="C88" s="564"/>
      <c r="D88" s="512"/>
      <c r="E88" s="523">
        <f t="shared" si="17"/>
        <v>0</v>
      </c>
      <c r="F88" s="557"/>
      <c r="G88" s="519"/>
      <c r="H88" s="520">
        <f t="shared" si="18"/>
        <v>0</v>
      </c>
      <c r="I88" s="549"/>
      <c r="J88" s="521"/>
      <c r="K88" s="522">
        <f t="shared" si="19"/>
        <v>0</v>
      </c>
      <c r="L88" s="542">
        <f t="shared" si="20"/>
        <v>0</v>
      </c>
      <c r="M88" s="518">
        <f t="shared" si="21"/>
        <v>0</v>
      </c>
      <c r="N88" s="633"/>
      <c r="O88" s="469"/>
      <c r="P88" s="469"/>
      <c r="Q88" s="469"/>
      <c r="R88" s="469"/>
      <c r="S88" s="469"/>
    </row>
    <row r="89" spans="1:19" s="497" customFormat="1">
      <c r="A89" s="621"/>
      <c r="B89" s="622"/>
      <c r="C89" s="564"/>
      <c r="D89" s="512"/>
      <c r="E89" s="523">
        <f t="shared" si="17"/>
        <v>0</v>
      </c>
      <c r="F89" s="557"/>
      <c r="G89" s="519"/>
      <c r="H89" s="520">
        <f t="shared" si="18"/>
        <v>0</v>
      </c>
      <c r="I89" s="549"/>
      <c r="J89" s="521"/>
      <c r="K89" s="522">
        <f t="shared" si="19"/>
        <v>0</v>
      </c>
      <c r="L89" s="542">
        <f t="shared" si="20"/>
        <v>0</v>
      </c>
      <c r="M89" s="518">
        <f t="shared" si="21"/>
        <v>0</v>
      </c>
      <c r="N89" s="633"/>
      <c r="O89" s="469"/>
      <c r="P89" s="469"/>
      <c r="Q89" s="469"/>
      <c r="R89" s="469"/>
      <c r="S89" s="469"/>
    </row>
    <row r="90" spans="1:19" s="497" customFormat="1">
      <c r="A90" s="621"/>
      <c r="B90" s="622"/>
      <c r="C90" s="564"/>
      <c r="D90" s="512"/>
      <c r="E90" s="523">
        <f t="shared" si="17"/>
        <v>0</v>
      </c>
      <c r="F90" s="557"/>
      <c r="G90" s="519"/>
      <c r="H90" s="520">
        <f t="shared" si="18"/>
        <v>0</v>
      </c>
      <c r="I90" s="549"/>
      <c r="J90" s="521"/>
      <c r="K90" s="522">
        <f t="shared" si="19"/>
        <v>0</v>
      </c>
      <c r="L90" s="542">
        <f t="shared" si="20"/>
        <v>0</v>
      </c>
      <c r="M90" s="518">
        <f t="shared" si="21"/>
        <v>0</v>
      </c>
      <c r="N90" s="633"/>
      <c r="O90" s="469"/>
      <c r="P90" s="469"/>
      <c r="Q90" s="469"/>
      <c r="R90" s="469"/>
      <c r="S90" s="469"/>
    </row>
    <row r="91" spans="1:19" s="497" customFormat="1">
      <c r="A91" s="621"/>
      <c r="B91" s="622"/>
      <c r="C91" s="564"/>
      <c r="D91" s="512"/>
      <c r="E91" s="523">
        <f t="shared" si="17"/>
        <v>0</v>
      </c>
      <c r="F91" s="557"/>
      <c r="G91" s="519"/>
      <c r="H91" s="520">
        <f t="shared" si="18"/>
        <v>0</v>
      </c>
      <c r="I91" s="549"/>
      <c r="J91" s="521"/>
      <c r="K91" s="522">
        <f t="shared" si="19"/>
        <v>0</v>
      </c>
      <c r="L91" s="542">
        <f t="shared" si="20"/>
        <v>0</v>
      </c>
      <c r="M91" s="518">
        <f t="shared" si="21"/>
        <v>0</v>
      </c>
      <c r="N91" s="633"/>
      <c r="O91" s="469"/>
      <c r="P91" s="469"/>
      <c r="Q91" s="469"/>
      <c r="R91" s="469"/>
      <c r="S91" s="469"/>
    </row>
    <row r="92" spans="1:19" s="497" customFormat="1">
      <c r="A92" s="621"/>
      <c r="B92" s="622"/>
      <c r="C92" s="564"/>
      <c r="D92" s="512"/>
      <c r="E92" s="523">
        <f t="shared" si="17"/>
        <v>0</v>
      </c>
      <c r="F92" s="557"/>
      <c r="G92" s="519"/>
      <c r="H92" s="520">
        <f t="shared" si="18"/>
        <v>0</v>
      </c>
      <c r="I92" s="549"/>
      <c r="J92" s="521"/>
      <c r="K92" s="522">
        <f t="shared" si="19"/>
        <v>0</v>
      </c>
      <c r="L92" s="542">
        <f t="shared" si="20"/>
        <v>0</v>
      </c>
      <c r="M92" s="518">
        <f t="shared" si="21"/>
        <v>0</v>
      </c>
      <c r="N92" s="633"/>
      <c r="O92" s="469"/>
      <c r="P92" s="469"/>
      <c r="Q92" s="469"/>
      <c r="R92" s="469"/>
      <c r="S92" s="469"/>
    </row>
    <row r="93" spans="1:19" s="497" customFormat="1">
      <c r="A93" s="621"/>
      <c r="B93" s="622"/>
      <c r="C93" s="564"/>
      <c r="D93" s="512"/>
      <c r="E93" s="523">
        <f t="shared" si="17"/>
        <v>0</v>
      </c>
      <c r="F93" s="557"/>
      <c r="G93" s="519"/>
      <c r="H93" s="520">
        <f t="shared" si="18"/>
        <v>0</v>
      </c>
      <c r="I93" s="549"/>
      <c r="J93" s="521"/>
      <c r="K93" s="522">
        <f t="shared" si="19"/>
        <v>0</v>
      </c>
      <c r="L93" s="542">
        <f t="shared" si="20"/>
        <v>0</v>
      </c>
      <c r="M93" s="518">
        <f t="shared" si="21"/>
        <v>0</v>
      </c>
      <c r="N93" s="633"/>
      <c r="O93" s="469"/>
      <c r="P93" s="469"/>
      <c r="Q93" s="469"/>
      <c r="R93" s="469"/>
      <c r="S93" s="469"/>
    </row>
    <row r="94" spans="1:19" s="497" customFormat="1">
      <c r="A94" s="621"/>
      <c r="B94" s="622"/>
      <c r="C94" s="564"/>
      <c r="D94" s="512"/>
      <c r="E94" s="523">
        <f t="shared" si="17"/>
        <v>0</v>
      </c>
      <c r="F94" s="557"/>
      <c r="G94" s="519"/>
      <c r="H94" s="520">
        <f t="shared" si="18"/>
        <v>0</v>
      </c>
      <c r="I94" s="549"/>
      <c r="J94" s="521"/>
      <c r="K94" s="522">
        <f t="shared" si="19"/>
        <v>0</v>
      </c>
      <c r="L94" s="542">
        <f t="shared" si="20"/>
        <v>0</v>
      </c>
      <c r="M94" s="518">
        <f t="shared" si="21"/>
        <v>0</v>
      </c>
      <c r="N94" s="633"/>
      <c r="O94" s="469"/>
      <c r="P94" s="469"/>
      <c r="Q94" s="469"/>
      <c r="R94" s="469"/>
      <c r="S94" s="469"/>
    </row>
    <row r="95" spans="1:19" s="497" customFormat="1">
      <c r="A95" s="621"/>
      <c r="B95" s="622"/>
      <c r="C95" s="564"/>
      <c r="D95" s="512"/>
      <c r="E95" s="523">
        <f t="shared" si="17"/>
        <v>0</v>
      </c>
      <c r="F95" s="557"/>
      <c r="G95" s="519"/>
      <c r="H95" s="520">
        <f t="shared" si="18"/>
        <v>0</v>
      </c>
      <c r="I95" s="549"/>
      <c r="J95" s="521"/>
      <c r="K95" s="522">
        <f t="shared" si="19"/>
        <v>0</v>
      </c>
      <c r="L95" s="542">
        <f t="shared" si="20"/>
        <v>0</v>
      </c>
      <c r="M95" s="518">
        <f t="shared" si="21"/>
        <v>0</v>
      </c>
      <c r="N95" s="633"/>
      <c r="O95" s="469"/>
      <c r="P95" s="469"/>
      <c r="Q95" s="469"/>
      <c r="R95" s="469"/>
      <c r="S95" s="469"/>
    </row>
    <row r="96" spans="1:19" s="497" customFormat="1">
      <c r="A96" s="902" t="s">
        <v>221</v>
      </c>
      <c r="B96" s="903"/>
      <c r="C96" s="563">
        <f>SUM(C97:C118)</f>
        <v>0</v>
      </c>
      <c r="D96" s="506"/>
      <c r="E96" s="506">
        <f>SUM(E97:E118)</f>
        <v>0</v>
      </c>
      <c r="F96" s="555">
        <f>SUM(F97:F118)</f>
        <v>0</v>
      </c>
      <c r="G96" s="507"/>
      <c r="H96" s="508">
        <f>SUM(H97:H118)</f>
        <v>0</v>
      </c>
      <c r="I96" s="547">
        <f>SUM(I97:I118)</f>
        <v>0</v>
      </c>
      <c r="J96" s="509"/>
      <c r="K96" s="510">
        <f>SUM(K97:K118)</f>
        <v>0</v>
      </c>
      <c r="L96" s="541">
        <f>C96+F96+I96</f>
        <v>0</v>
      </c>
      <c r="M96" s="511">
        <f>E96+H96+K96</f>
        <v>0</v>
      </c>
      <c r="N96" s="634"/>
      <c r="O96" s="469"/>
      <c r="P96" s="469"/>
      <c r="Q96" s="469"/>
      <c r="R96" s="469"/>
      <c r="S96" s="469"/>
    </row>
    <row r="97" spans="1:19" s="497" customFormat="1">
      <c r="A97" s="623"/>
      <c r="B97" s="622"/>
      <c r="C97" s="564"/>
      <c r="D97" s="512"/>
      <c r="E97" s="523">
        <f>C97*D97</f>
        <v>0</v>
      </c>
      <c r="F97" s="557"/>
      <c r="G97" s="519"/>
      <c r="H97" s="520">
        <f>F97*G97</f>
        <v>0</v>
      </c>
      <c r="I97" s="549"/>
      <c r="J97" s="521"/>
      <c r="K97" s="522">
        <f>I97*J97</f>
        <v>0</v>
      </c>
      <c r="L97" s="542">
        <f t="shared" ref="L97" si="22">C97+F97+I97</f>
        <v>0</v>
      </c>
      <c r="M97" s="518">
        <f t="shared" ref="M97" si="23">E97+H97+K97</f>
        <v>0</v>
      </c>
      <c r="N97" s="633"/>
      <c r="O97" s="469"/>
      <c r="P97" s="469"/>
      <c r="Q97" s="469"/>
      <c r="R97" s="469"/>
      <c r="S97" s="469"/>
    </row>
    <row r="98" spans="1:19" s="497" customFormat="1">
      <c r="A98" s="623"/>
      <c r="B98" s="622"/>
      <c r="C98" s="564"/>
      <c r="D98" s="512"/>
      <c r="E98" s="523">
        <f t="shared" ref="E98:E118" si="24">C98*D98</f>
        <v>0</v>
      </c>
      <c r="F98" s="557"/>
      <c r="G98" s="519"/>
      <c r="H98" s="520">
        <f t="shared" ref="H98:H118" si="25">F98*G98</f>
        <v>0</v>
      </c>
      <c r="I98" s="549"/>
      <c r="J98" s="521"/>
      <c r="K98" s="522">
        <f t="shared" ref="K98:K118" si="26">I98*J98</f>
        <v>0</v>
      </c>
      <c r="L98" s="542">
        <f t="shared" ref="L98:L118" si="27">C98+F98+I98</f>
        <v>0</v>
      </c>
      <c r="M98" s="518">
        <f t="shared" ref="M98:M118" si="28">E98+H98+K98</f>
        <v>0</v>
      </c>
      <c r="N98" s="633"/>
      <c r="O98" s="469"/>
      <c r="P98" s="469"/>
      <c r="Q98" s="469"/>
      <c r="R98" s="469"/>
      <c r="S98" s="469"/>
    </row>
    <row r="99" spans="1:19" s="497" customFormat="1">
      <c r="A99" s="623"/>
      <c r="B99" s="622"/>
      <c r="C99" s="564"/>
      <c r="D99" s="512"/>
      <c r="E99" s="523">
        <f t="shared" si="24"/>
        <v>0</v>
      </c>
      <c r="F99" s="557"/>
      <c r="G99" s="519"/>
      <c r="H99" s="520">
        <f t="shared" si="25"/>
        <v>0</v>
      </c>
      <c r="I99" s="549"/>
      <c r="J99" s="521"/>
      <c r="K99" s="522">
        <f t="shared" si="26"/>
        <v>0</v>
      </c>
      <c r="L99" s="542">
        <f t="shared" si="27"/>
        <v>0</v>
      </c>
      <c r="M99" s="518">
        <f t="shared" si="28"/>
        <v>0</v>
      </c>
      <c r="N99" s="633"/>
      <c r="O99" s="469"/>
      <c r="P99" s="469"/>
      <c r="Q99" s="469"/>
      <c r="R99" s="469"/>
      <c r="S99" s="469"/>
    </row>
    <row r="100" spans="1:19" s="497" customFormat="1">
      <c r="A100" s="623"/>
      <c r="B100" s="622"/>
      <c r="C100" s="564"/>
      <c r="D100" s="512"/>
      <c r="E100" s="523">
        <f t="shared" si="24"/>
        <v>0</v>
      </c>
      <c r="F100" s="557"/>
      <c r="G100" s="519"/>
      <c r="H100" s="520">
        <f t="shared" si="25"/>
        <v>0</v>
      </c>
      <c r="I100" s="549"/>
      <c r="J100" s="521"/>
      <c r="K100" s="522">
        <f t="shared" si="26"/>
        <v>0</v>
      </c>
      <c r="L100" s="542">
        <f t="shared" si="27"/>
        <v>0</v>
      </c>
      <c r="M100" s="518">
        <f t="shared" si="28"/>
        <v>0</v>
      </c>
      <c r="N100" s="633"/>
      <c r="O100" s="469"/>
      <c r="P100" s="469"/>
      <c r="Q100" s="469"/>
      <c r="R100" s="469"/>
      <c r="S100" s="469"/>
    </row>
    <row r="101" spans="1:19" s="497" customFormat="1">
      <c r="A101" s="623"/>
      <c r="B101" s="622"/>
      <c r="C101" s="564"/>
      <c r="D101" s="512"/>
      <c r="E101" s="523">
        <f t="shared" si="24"/>
        <v>0</v>
      </c>
      <c r="F101" s="557"/>
      <c r="G101" s="519"/>
      <c r="H101" s="520">
        <f t="shared" si="25"/>
        <v>0</v>
      </c>
      <c r="I101" s="549"/>
      <c r="J101" s="521"/>
      <c r="K101" s="522">
        <f t="shared" si="26"/>
        <v>0</v>
      </c>
      <c r="L101" s="542">
        <f t="shared" si="27"/>
        <v>0</v>
      </c>
      <c r="M101" s="518">
        <f t="shared" si="28"/>
        <v>0</v>
      </c>
      <c r="N101" s="633"/>
      <c r="O101" s="469"/>
      <c r="P101" s="469"/>
      <c r="Q101" s="469"/>
      <c r="R101" s="469"/>
      <c r="S101" s="469"/>
    </row>
    <row r="102" spans="1:19" s="497" customFormat="1">
      <c r="A102" s="623"/>
      <c r="B102" s="622"/>
      <c r="C102" s="564"/>
      <c r="D102" s="512"/>
      <c r="E102" s="523">
        <f t="shared" si="24"/>
        <v>0</v>
      </c>
      <c r="F102" s="557"/>
      <c r="G102" s="519"/>
      <c r="H102" s="520">
        <f t="shared" si="25"/>
        <v>0</v>
      </c>
      <c r="I102" s="549"/>
      <c r="J102" s="521"/>
      <c r="K102" s="522">
        <f t="shared" si="26"/>
        <v>0</v>
      </c>
      <c r="L102" s="542">
        <f t="shared" si="27"/>
        <v>0</v>
      </c>
      <c r="M102" s="518">
        <f t="shared" si="28"/>
        <v>0</v>
      </c>
      <c r="N102" s="633"/>
      <c r="O102" s="469"/>
      <c r="P102" s="469"/>
      <c r="Q102" s="469"/>
      <c r="R102" s="469"/>
      <c r="S102" s="469"/>
    </row>
    <row r="103" spans="1:19" s="497" customFormat="1">
      <c r="A103" s="623"/>
      <c r="B103" s="622"/>
      <c r="C103" s="564"/>
      <c r="D103" s="512"/>
      <c r="E103" s="523">
        <f t="shared" si="24"/>
        <v>0</v>
      </c>
      <c r="F103" s="557"/>
      <c r="G103" s="519"/>
      <c r="H103" s="520">
        <f t="shared" si="25"/>
        <v>0</v>
      </c>
      <c r="I103" s="549"/>
      <c r="J103" s="521"/>
      <c r="K103" s="522">
        <f t="shared" si="26"/>
        <v>0</v>
      </c>
      <c r="L103" s="542">
        <f t="shared" si="27"/>
        <v>0</v>
      </c>
      <c r="M103" s="518">
        <f t="shared" si="28"/>
        <v>0</v>
      </c>
      <c r="N103" s="633"/>
      <c r="O103" s="469"/>
      <c r="P103" s="469"/>
      <c r="Q103" s="469"/>
      <c r="R103" s="469"/>
      <c r="S103" s="469"/>
    </row>
    <row r="104" spans="1:19" s="497" customFormat="1">
      <c r="A104" s="623"/>
      <c r="B104" s="622"/>
      <c r="C104" s="564"/>
      <c r="D104" s="512"/>
      <c r="E104" s="523">
        <f t="shared" si="24"/>
        <v>0</v>
      </c>
      <c r="F104" s="557"/>
      <c r="G104" s="519"/>
      <c r="H104" s="520">
        <f t="shared" si="25"/>
        <v>0</v>
      </c>
      <c r="I104" s="549"/>
      <c r="J104" s="521"/>
      <c r="K104" s="522">
        <f t="shared" si="26"/>
        <v>0</v>
      </c>
      <c r="L104" s="542">
        <f t="shared" si="27"/>
        <v>0</v>
      </c>
      <c r="M104" s="518">
        <f t="shared" si="28"/>
        <v>0</v>
      </c>
      <c r="N104" s="633"/>
      <c r="O104" s="469"/>
      <c r="P104" s="469"/>
      <c r="Q104" s="469"/>
      <c r="R104" s="469"/>
      <c r="S104" s="469"/>
    </row>
    <row r="105" spans="1:19" s="497" customFormat="1">
      <c r="A105" s="623"/>
      <c r="B105" s="622"/>
      <c r="C105" s="564"/>
      <c r="D105" s="512"/>
      <c r="E105" s="523">
        <f t="shared" si="24"/>
        <v>0</v>
      </c>
      <c r="F105" s="557"/>
      <c r="G105" s="519"/>
      <c r="H105" s="520">
        <f t="shared" si="25"/>
        <v>0</v>
      </c>
      <c r="I105" s="549"/>
      <c r="J105" s="521"/>
      <c r="K105" s="522">
        <f t="shared" si="26"/>
        <v>0</v>
      </c>
      <c r="L105" s="542">
        <f t="shared" si="27"/>
        <v>0</v>
      </c>
      <c r="M105" s="518">
        <f t="shared" si="28"/>
        <v>0</v>
      </c>
      <c r="N105" s="633"/>
      <c r="O105" s="469"/>
      <c r="P105" s="469"/>
      <c r="Q105" s="469"/>
      <c r="R105" s="469"/>
      <c r="S105" s="469"/>
    </row>
    <row r="106" spans="1:19" s="497" customFormat="1">
      <c r="A106" s="623"/>
      <c r="B106" s="622"/>
      <c r="C106" s="564"/>
      <c r="D106" s="512"/>
      <c r="E106" s="523">
        <f t="shared" si="24"/>
        <v>0</v>
      </c>
      <c r="F106" s="557"/>
      <c r="G106" s="519"/>
      <c r="H106" s="520">
        <f t="shared" si="25"/>
        <v>0</v>
      </c>
      <c r="I106" s="549"/>
      <c r="J106" s="521"/>
      <c r="K106" s="522">
        <f t="shared" si="26"/>
        <v>0</v>
      </c>
      <c r="L106" s="542">
        <f t="shared" si="27"/>
        <v>0</v>
      </c>
      <c r="M106" s="518">
        <f t="shared" si="28"/>
        <v>0</v>
      </c>
      <c r="N106" s="633"/>
      <c r="O106" s="469"/>
      <c r="P106" s="469"/>
      <c r="Q106" s="469"/>
      <c r="R106" s="469"/>
      <c r="S106" s="469"/>
    </row>
    <row r="107" spans="1:19" s="497" customFormat="1">
      <c r="A107" s="623"/>
      <c r="B107" s="622"/>
      <c r="C107" s="564"/>
      <c r="D107" s="512"/>
      <c r="E107" s="523">
        <f t="shared" si="24"/>
        <v>0</v>
      </c>
      <c r="F107" s="557"/>
      <c r="G107" s="519"/>
      <c r="H107" s="520">
        <f t="shared" si="25"/>
        <v>0</v>
      </c>
      <c r="I107" s="549"/>
      <c r="J107" s="521"/>
      <c r="K107" s="522">
        <f t="shared" si="26"/>
        <v>0</v>
      </c>
      <c r="L107" s="542">
        <f t="shared" si="27"/>
        <v>0</v>
      </c>
      <c r="M107" s="518">
        <f t="shared" si="28"/>
        <v>0</v>
      </c>
      <c r="N107" s="633"/>
      <c r="O107" s="469"/>
      <c r="P107" s="469"/>
      <c r="Q107" s="469"/>
      <c r="R107" s="469"/>
      <c r="S107" s="469"/>
    </row>
    <row r="108" spans="1:19" s="497" customFormat="1">
      <c r="A108" s="623"/>
      <c r="B108" s="622"/>
      <c r="C108" s="564"/>
      <c r="D108" s="512"/>
      <c r="E108" s="523">
        <f t="shared" si="24"/>
        <v>0</v>
      </c>
      <c r="F108" s="557"/>
      <c r="G108" s="519"/>
      <c r="H108" s="520">
        <f t="shared" si="25"/>
        <v>0</v>
      </c>
      <c r="I108" s="549"/>
      <c r="J108" s="521"/>
      <c r="K108" s="522">
        <f t="shared" si="26"/>
        <v>0</v>
      </c>
      <c r="L108" s="542">
        <f t="shared" si="27"/>
        <v>0</v>
      </c>
      <c r="M108" s="518">
        <f t="shared" si="28"/>
        <v>0</v>
      </c>
      <c r="N108" s="633"/>
      <c r="O108" s="469"/>
      <c r="P108" s="469"/>
      <c r="Q108" s="469"/>
      <c r="R108" s="469"/>
      <c r="S108" s="469"/>
    </row>
    <row r="109" spans="1:19" s="497" customFormat="1">
      <c r="A109" s="623"/>
      <c r="B109" s="622"/>
      <c r="C109" s="564"/>
      <c r="D109" s="512"/>
      <c r="E109" s="523">
        <f t="shared" si="24"/>
        <v>0</v>
      </c>
      <c r="F109" s="557"/>
      <c r="G109" s="519"/>
      <c r="H109" s="520">
        <f t="shared" si="25"/>
        <v>0</v>
      </c>
      <c r="I109" s="549"/>
      <c r="J109" s="521"/>
      <c r="K109" s="522">
        <f t="shared" si="26"/>
        <v>0</v>
      </c>
      <c r="L109" s="542">
        <f t="shared" si="27"/>
        <v>0</v>
      </c>
      <c r="M109" s="518">
        <f t="shared" si="28"/>
        <v>0</v>
      </c>
      <c r="N109" s="633"/>
      <c r="O109" s="469"/>
      <c r="P109" s="469"/>
      <c r="Q109" s="469"/>
      <c r="R109" s="469"/>
      <c r="S109" s="469"/>
    </row>
    <row r="110" spans="1:19" s="497" customFormat="1">
      <c r="A110" s="623"/>
      <c r="B110" s="622"/>
      <c r="C110" s="564"/>
      <c r="D110" s="512"/>
      <c r="E110" s="523">
        <f t="shared" si="24"/>
        <v>0</v>
      </c>
      <c r="F110" s="557"/>
      <c r="G110" s="519"/>
      <c r="H110" s="520">
        <f t="shared" si="25"/>
        <v>0</v>
      </c>
      <c r="I110" s="549"/>
      <c r="J110" s="521"/>
      <c r="K110" s="522">
        <f t="shared" si="26"/>
        <v>0</v>
      </c>
      <c r="L110" s="542">
        <f t="shared" si="27"/>
        <v>0</v>
      </c>
      <c r="M110" s="518">
        <f t="shared" si="28"/>
        <v>0</v>
      </c>
      <c r="N110" s="633"/>
      <c r="O110" s="469"/>
      <c r="P110" s="469"/>
      <c r="Q110" s="469"/>
      <c r="R110" s="469"/>
      <c r="S110" s="469"/>
    </row>
    <row r="111" spans="1:19" s="497" customFormat="1">
      <c r="A111" s="623"/>
      <c r="B111" s="622"/>
      <c r="C111" s="564"/>
      <c r="D111" s="512"/>
      <c r="E111" s="523">
        <f t="shared" si="24"/>
        <v>0</v>
      </c>
      <c r="F111" s="557"/>
      <c r="G111" s="519"/>
      <c r="H111" s="520">
        <f t="shared" si="25"/>
        <v>0</v>
      </c>
      <c r="I111" s="549"/>
      <c r="J111" s="521"/>
      <c r="K111" s="522">
        <f t="shared" si="26"/>
        <v>0</v>
      </c>
      <c r="L111" s="542">
        <f t="shared" si="27"/>
        <v>0</v>
      </c>
      <c r="M111" s="518">
        <f t="shared" si="28"/>
        <v>0</v>
      </c>
      <c r="N111" s="633"/>
      <c r="O111" s="469"/>
      <c r="P111" s="469"/>
      <c r="Q111" s="469"/>
      <c r="R111" s="469"/>
      <c r="S111" s="469"/>
    </row>
    <row r="112" spans="1:19" s="497" customFormat="1">
      <c r="A112" s="623"/>
      <c r="B112" s="622"/>
      <c r="C112" s="564"/>
      <c r="D112" s="512"/>
      <c r="E112" s="523">
        <f t="shared" si="24"/>
        <v>0</v>
      </c>
      <c r="F112" s="557"/>
      <c r="G112" s="519"/>
      <c r="H112" s="520">
        <f t="shared" si="25"/>
        <v>0</v>
      </c>
      <c r="I112" s="549"/>
      <c r="J112" s="521"/>
      <c r="K112" s="522">
        <f t="shared" si="26"/>
        <v>0</v>
      </c>
      <c r="L112" s="542">
        <f t="shared" si="27"/>
        <v>0</v>
      </c>
      <c r="M112" s="518">
        <f t="shared" si="28"/>
        <v>0</v>
      </c>
      <c r="N112" s="633"/>
      <c r="O112" s="469"/>
      <c r="P112" s="469"/>
      <c r="Q112" s="469"/>
      <c r="R112" s="469"/>
      <c r="S112" s="469"/>
    </row>
    <row r="113" spans="1:19" s="497" customFormat="1">
      <c r="A113" s="623"/>
      <c r="B113" s="622"/>
      <c r="C113" s="564"/>
      <c r="D113" s="512"/>
      <c r="E113" s="523">
        <f t="shared" si="24"/>
        <v>0</v>
      </c>
      <c r="F113" s="557"/>
      <c r="G113" s="519"/>
      <c r="H113" s="520">
        <f t="shared" si="25"/>
        <v>0</v>
      </c>
      <c r="I113" s="549"/>
      <c r="J113" s="521"/>
      <c r="K113" s="522">
        <f t="shared" si="26"/>
        <v>0</v>
      </c>
      <c r="L113" s="542">
        <f t="shared" si="27"/>
        <v>0</v>
      </c>
      <c r="M113" s="518">
        <f t="shared" si="28"/>
        <v>0</v>
      </c>
      <c r="N113" s="633"/>
      <c r="O113" s="469"/>
      <c r="P113" s="469"/>
      <c r="Q113" s="469"/>
      <c r="R113" s="469"/>
      <c r="S113" s="469"/>
    </row>
    <row r="114" spans="1:19" s="497" customFormat="1">
      <c r="A114" s="623"/>
      <c r="B114" s="622"/>
      <c r="C114" s="564"/>
      <c r="D114" s="512"/>
      <c r="E114" s="523">
        <f t="shared" si="24"/>
        <v>0</v>
      </c>
      <c r="F114" s="557"/>
      <c r="G114" s="519"/>
      <c r="H114" s="520">
        <f t="shared" si="25"/>
        <v>0</v>
      </c>
      <c r="I114" s="549"/>
      <c r="J114" s="521"/>
      <c r="K114" s="522">
        <f t="shared" si="26"/>
        <v>0</v>
      </c>
      <c r="L114" s="542">
        <f t="shared" si="27"/>
        <v>0</v>
      </c>
      <c r="M114" s="518">
        <f t="shared" si="28"/>
        <v>0</v>
      </c>
      <c r="N114" s="633"/>
      <c r="O114" s="469"/>
      <c r="P114" s="469"/>
      <c r="Q114" s="469"/>
      <c r="R114" s="469"/>
      <c r="S114" s="469"/>
    </row>
    <row r="115" spans="1:19" s="497" customFormat="1">
      <c r="A115" s="623"/>
      <c r="B115" s="622"/>
      <c r="C115" s="564"/>
      <c r="D115" s="512"/>
      <c r="E115" s="523">
        <f t="shared" si="24"/>
        <v>0</v>
      </c>
      <c r="F115" s="557"/>
      <c r="G115" s="519"/>
      <c r="H115" s="520">
        <f t="shared" si="25"/>
        <v>0</v>
      </c>
      <c r="I115" s="549"/>
      <c r="J115" s="521"/>
      <c r="K115" s="522">
        <f t="shared" si="26"/>
        <v>0</v>
      </c>
      <c r="L115" s="542">
        <f t="shared" si="27"/>
        <v>0</v>
      </c>
      <c r="M115" s="518">
        <f t="shared" si="28"/>
        <v>0</v>
      </c>
      <c r="N115" s="633"/>
      <c r="O115" s="469"/>
      <c r="P115" s="469"/>
      <c r="Q115" s="469"/>
      <c r="R115" s="469"/>
      <c r="S115" s="469"/>
    </row>
    <row r="116" spans="1:19" s="497" customFormat="1">
      <c r="A116" s="623"/>
      <c r="B116" s="622"/>
      <c r="C116" s="564"/>
      <c r="D116" s="512"/>
      <c r="E116" s="523">
        <f t="shared" si="24"/>
        <v>0</v>
      </c>
      <c r="F116" s="557"/>
      <c r="G116" s="519"/>
      <c r="H116" s="520">
        <f t="shared" si="25"/>
        <v>0</v>
      </c>
      <c r="I116" s="549"/>
      <c r="J116" s="521"/>
      <c r="K116" s="522">
        <f t="shared" si="26"/>
        <v>0</v>
      </c>
      <c r="L116" s="542">
        <f t="shared" si="27"/>
        <v>0</v>
      </c>
      <c r="M116" s="518">
        <f t="shared" si="28"/>
        <v>0</v>
      </c>
      <c r="N116" s="633"/>
      <c r="O116" s="469"/>
      <c r="P116" s="469"/>
      <c r="Q116" s="469"/>
      <c r="R116" s="469"/>
      <c r="S116" s="469"/>
    </row>
    <row r="117" spans="1:19" s="497" customFormat="1">
      <c r="A117" s="623"/>
      <c r="B117" s="622"/>
      <c r="C117" s="564"/>
      <c r="D117" s="512"/>
      <c r="E117" s="523">
        <f t="shared" si="24"/>
        <v>0</v>
      </c>
      <c r="F117" s="557"/>
      <c r="G117" s="519"/>
      <c r="H117" s="520">
        <f t="shared" si="25"/>
        <v>0</v>
      </c>
      <c r="I117" s="549"/>
      <c r="J117" s="521"/>
      <c r="K117" s="522">
        <f t="shared" si="26"/>
        <v>0</v>
      </c>
      <c r="L117" s="542">
        <f t="shared" si="27"/>
        <v>0</v>
      </c>
      <c r="M117" s="518">
        <f t="shared" si="28"/>
        <v>0</v>
      </c>
      <c r="N117" s="633"/>
      <c r="O117" s="469"/>
      <c r="P117" s="469"/>
      <c r="Q117" s="469"/>
      <c r="R117" s="469"/>
      <c r="S117" s="469"/>
    </row>
    <row r="118" spans="1:19" s="497" customFormat="1">
      <c r="A118" s="623"/>
      <c r="B118" s="622"/>
      <c r="C118" s="564"/>
      <c r="D118" s="512"/>
      <c r="E118" s="523">
        <f t="shared" si="24"/>
        <v>0</v>
      </c>
      <c r="F118" s="557"/>
      <c r="G118" s="519"/>
      <c r="H118" s="520">
        <f t="shared" si="25"/>
        <v>0</v>
      </c>
      <c r="I118" s="549"/>
      <c r="J118" s="521"/>
      <c r="K118" s="522">
        <f t="shared" si="26"/>
        <v>0</v>
      </c>
      <c r="L118" s="542">
        <f t="shared" si="27"/>
        <v>0</v>
      </c>
      <c r="M118" s="518">
        <f t="shared" si="28"/>
        <v>0</v>
      </c>
      <c r="N118" s="633"/>
      <c r="O118" s="469"/>
      <c r="P118" s="469"/>
      <c r="Q118" s="469"/>
      <c r="R118" s="469"/>
      <c r="S118" s="469"/>
    </row>
    <row r="119" spans="1:19" s="497" customFormat="1">
      <c r="A119" s="902" t="s">
        <v>219</v>
      </c>
      <c r="B119" s="903"/>
      <c r="C119" s="563">
        <f>SUM(C120:C140)</f>
        <v>0</v>
      </c>
      <c r="D119" s="506"/>
      <c r="E119" s="506">
        <f>SUM(E120:E140)</f>
        <v>0</v>
      </c>
      <c r="F119" s="555">
        <f>SUM(F120:F140)</f>
        <v>0</v>
      </c>
      <c r="G119" s="507"/>
      <c r="H119" s="508">
        <f>SUM(H120:H140)</f>
        <v>0</v>
      </c>
      <c r="I119" s="547">
        <f>SUM(I120:I140)</f>
        <v>0</v>
      </c>
      <c r="J119" s="509"/>
      <c r="K119" s="510">
        <f>SUM(K120:K140)</f>
        <v>0</v>
      </c>
      <c r="L119" s="541">
        <f>C119+F119+I119</f>
        <v>0</v>
      </c>
      <c r="M119" s="511">
        <f>E119+H119+K119</f>
        <v>0</v>
      </c>
      <c r="N119" s="634"/>
      <c r="O119" s="469"/>
      <c r="P119" s="469"/>
      <c r="Q119" s="469"/>
      <c r="R119" s="469"/>
      <c r="S119" s="469"/>
    </row>
    <row r="120" spans="1:19" s="497" customFormat="1">
      <c r="A120" s="621"/>
      <c r="B120" s="622"/>
      <c r="C120" s="564"/>
      <c r="D120" s="512"/>
      <c r="E120" s="523">
        <f>C120*D120</f>
        <v>0</v>
      </c>
      <c r="F120" s="557"/>
      <c r="G120" s="519"/>
      <c r="H120" s="520">
        <f>F120*G120</f>
        <v>0</v>
      </c>
      <c r="I120" s="549"/>
      <c r="J120" s="521"/>
      <c r="K120" s="522">
        <f>I120*J120</f>
        <v>0</v>
      </c>
      <c r="L120" s="542">
        <f t="shared" ref="L120" si="29">C120+F120+I120</f>
        <v>0</v>
      </c>
      <c r="M120" s="518">
        <f t="shared" ref="M120" si="30">E120+H120+K120</f>
        <v>0</v>
      </c>
      <c r="N120" s="633"/>
      <c r="O120" s="469"/>
      <c r="P120" s="469"/>
      <c r="Q120" s="469"/>
      <c r="R120" s="469"/>
      <c r="S120" s="469"/>
    </row>
    <row r="121" spans="1:19" s="497" customFormat="1">
      <c r="A121" s="621"/>
      <c r="B121" s="622"/>
      <c r="C121" s="564"/>
      <c r="D121" s="512"/>
      <c r="E121" s="523">
        <f t="shared" ref="E121:E140" si="31">C121*D121</f>
        <v>0</v>
      </c>
      <c r="F121" s="557"/>
      <c r="G121" s="519"/>
      <c r="H121" s="520">
        <f t="shared" ref="H121:H140" si="32">F121*G121</f>
        <v>0</v>
      </c>
      <c r="I121" s="549"/>
      <c r="J121" s="521"/>
      <c r="K121" s="522">
        <f t="shared" ref="K121:K140" si="33">I121*J121</f>
        <v>0</v>
      </c>
      <c r="L121" s="542">
        <f t="shared" ref="L121:L140" si="34">C121+F121+I121</f>
        <v>0</v>
      </c>
      <c r="M121" s="518">
        <f t="shared" ref="M121:M140" si="35">E121+H121+K121</f>
        <v>0</v>
      </c>
      <c r="N121" s="633"/>
      <c r="O121" s="469"/>
      <c r="P121" s="469"/>
      <c r="Q121" s="469"/>
      <c r="R121" s="469"/>
      <c r="S121" s="469"/>
    </row>
    <row r="122" spans="1:19" s="497" customFormat="1">
      <c r="A122" s="621"/>
      <c r="B122" s="622"/>
      <c r="C122" s="564"/>
      <c r="D122" s="512"/>
      <c r="E122" s="523">
        <f t="shared" si="31"/>
        <v>0</v>
      </c>
      <c r="F122" s="557"/>
      <c r="G122" s="519"/>
      <c r="H122" s="520">
        <f t="shared" si="32"/>
        <v>0</v>
      </c>
      <c r="I122" s="549"/>
      <c r="J122" s="521"/>
      <c r="K122" s="522">
        <f t="shared" si="33"/>
        <v>0</v>
      </c>
      <c r="L122" s="542">
        <f t="shared" si="34"/>
        <v>0</v>
      </c>
      <c r="M122" s="518">
        <f t="shared" si="35"/>
        <v>0</v>
      </c>
      <c r="N122" s="633"/>
      <c r="O122" s="469"/>
      <c r="P122" s="469"/>
      <c r="Q122" s="469"/>
      <c r="R122" s="469"/>
      <c r="S122" s="469"/>
    </row>
    <row r="123" spans="1:19" s="497" customFormat="1" ht="13.5" customHeight="1">
      <c r="A123" s="621"/>
      <c r="B123" s="622"/>
      <c r="C123" s="564"/>
      <c r="D123" s="512"/>
      <c r="E123" s="523">
        <f t="shared" si="31"/>
        <v>0</v>
      </c>
      <c r="F123" s="557"/>
      <c r="G123" s="519"/>
      <c r="H123" s="520">
        <f t="shared" si="32"/>
        <v>0</v>
      </c>
      <c r="I123" s="549"/>
      <c r="J123" s="521"/>
      <c r="K123" s="522">
        <f t="shared" si="33"/>
        <v>0</v>
      </c>
      <c r="L123" s="542">
        <f t="shared" si="34"/>
        <v>0</v>
      </c>
      <c r="M123" s="518">
        <f t="shared" si="35"/>
        <v>0</v>
      </c>
      <c r="N123" s="633"/>
      <c r="O123" s="469"/>
      <c r="P123" s="469"/>
      <c r="Q123" s="469"/>
      <c r="R123" s="469"/>
      <c r="S123" s="469"/>
    </row>
    <row r="124" spans="1:19" s="497" customFormat="1" ht="13.5" customHeight="1">
      <c r="A124" s="621"/>
      <c r="B124" s="622"/>
      <c r="C124" s="564"/>
      <c r="D124" s="512"/>
      <c r="E124" s="523">
        <f t="shared" si="31"/>
        <v>0</v>
      </c>
      <c r="F124" s="557"/>
      <c r="G124" s="519"/>
      <c r="H124" s="520">
        <f t="shared" si="32"/>
        <v>0</v>
      </c>
      <c r="I124" s="549"/>
      <c r="J124" s="521"/>
      <c r="K124" s="522">
        <f t="shared" si="33"/>
        <v>0</v>
      </c>
      <c r="L124" s="542">
        <f t="shared" si="34"/>
        <v>0</v>
      </c>
      <c r="M124" s="518">
        <f t="shared" si="35"/>
        <v>0</v>
      </c>
      <c r="N124" s="633"/>
      <c r="O124" s="469"/>
      <c r="P124" s="469"/>
      <c r="Q124" s="469"/>
      <c r="R124" s="469"/>
      <c r="S124" s="469"/>
    </row>
    <row r="125" spans="1:19" s="497" customFormat="1" ht="13.5" customHeight="1">
      <c r="A125" s="621"/>
      <c r="B125" s="622"/>
      <c r="C125" s="564"/>
      <c r="D125" s="512"/>
      <c r="E125" s="523">
        <f t="shared" si="31"/>
        <v>0</v>
      </c>
      <c r="F125" s="557"/>
      <c r="G125" s="519"/>
      <c r="H125" s="520">
        <f t="shared" si="32"/>
        <v>0</v>
      </c>
      <c r="I125" s="549"/>
      <c r="J125" s="521"/>
      <c r="K125" s="522">
        <f t="shared" si="33"/>
        <v>0</v>
      </c>
      <c r="L125" s="542">
        <f t="shared" si="34"/>
        <v>0</v>
      </c>
      <c r="M125" s="518">
        <f t="shared" si="35"/>
        <v>0</v>
      </c>
      <c r="N125" s="633"/>
      <c r="O125" s="469"/>
      <c r="P125" s="469"/>
      <c r="Q125" s="469"/>
      <c r="R125" s="469"/>
      <c r="S125" s="469"/>
    </row>
    <row r="126" spans="1:19" s="497" customFormat="1" ht="13.5" customHeight="1">
      <c r="A126" s="621"/>
      <c r="B126" s="622"/>
      <c r="C126" s="564"/>
      <c r="D126" s="512"/>
      <c r="E126" s="523">
        <f t="shared" si="31"/>
        <v>0</v>
      </c>
      <c r="F126" s="557"/>
      <c r="G126" s="519"/>
      <c r="H126" s="520">
        <f t="shared" si="32"/>
        <v>0</v>
      </c>
      <c r="I126" s="549"/>
      <c r="J126" s="521"/>
      <c r="K126" s="522">
        <f t="shared" si="33"/>
        <v>0</v>
      </c>
      <c r="L126" s="542">
        <f t="shared" si="34"/>
        <v>0</v>
      </c>
      <c r="M126" s="518">
        <f t="shared" si="35"/>
        <v>0</v>
      </c>
      <c r="N126" s="633"/>
      <c r="O126" s="469"/>
      <c r="P126" s="469"/>
      <c r="Q126" s="469"/>
      <c r="R126" s="469"/>
      <c r="S126" s="469"/>
    </row>
    <row r="127" spans="1:19" s="497" customFormat="1" ht="13.5" customHeight="1">
      <c r="A127" s="621"/>
      <c r="B127" s="622"/>
      <c r="C127" s="564"/>
      <c r="D127" s="512"/>
      <c r="E127" s="523">
        <f t="shared" si="31"/>
        <v>0</v>
      </c>
      <c r="F127" s="557"/>
      <c r="G127" s="519"/>
      <c r="H127" s="520">
        <f t="shared" si="32"/>
        <v>0</v>
      </c>
      <c r="I127" s="549"/>
      <c r="J127" s="521"/>
      <c r="K127" s="522">
        <f t="shared" si="33"/>
        <v>0</v>
      </c>
      <c r="L127" s="542">
        <f t="shared" si="34"/>
        <v>0</v>
      </c>
      <c r="M127" s="518">
        <f t="shared" si="35"/>
        <v>0</v>
      </c>
      <c r="N127" s="633"/>
      <c r="O127" s="469"/>
      <c r="P127" s="469"/>
      <c r="Q127" s="469"/>
      <c r="R127" s="469"/>
      <c r="S127" s="469"/>
    </row>
    <row r="128" spans="1:19" s="497" customFormat="1" ht="13.5" customHeight="1">
      <c r="A128" s="621"/>
      <c r="B128" s="622"/>
      <c r="C128" s="564"/>
      <c r="D128" s="512"/>
      <c r="E128" s="523">
        <f t="shared" si="31"/>
        <v>0</v>
      </c>
      <c r="F128" s="557"/>
      <c r="G128" s="519"/>
      <c r="H128" s="520">
        <f t="shared" si="32"/>
        <v>0</v>
      </c>
      <c r="I128" s="549"/>
      <c r="J128" s="521"/>
      <c r="K128" s="522">
        <f t="shared" si="33"/>
        <v>0</v>
      </c>
      <c r="L128" s="542">
        <f t="shared" si="34"/>
        <v>0</v>
      </c>
      <c r="M128" s="518">
        <f t="shared" si="35"/>
        <v>0</v>
      </c>
      <c r="N128" s="633"/>
      <c r="O128" s="469"/>
      <c r="P128" s="469"/>
      <c r="Q128" s="469"/>
      <c r="R128" s="469"/>
      <c r="S128" s="469"/>
    </row>
    <row r="129" spans="1:19" s="497" customFormat="1" ht="13.5" customHeight="1">
      <c r="A129" s="621"/>
      <c r="B129" s="622"/>
      <c r="C129" s="564"/>
      <c r="D129" s="512"/>
      <c r="E129" s="523">
        <f t="shared" si="31"/>
        <v>0</v>
      </c>
      <c r="F129" s="557"/>
      <c r="G129" s="519"/>
      <c r="H129" s="520">
        <f t="shared" si="32"/>
        <v>0</v>
      </c>
      <c r="I129" s="549"/>
      <c r="J129" s="521"/>
      <c r="K129" s="522">
        <f t="shared" si="33"/>
        <v>0</v>
      </c>
      <c r="L129" s="542">
        <f t="shared" si="34"/>
        <v>0</v>
      </c>
      <c r="M129" s="518">
        <f t="shared" si="35"/>
        <v>0</v>
      </c>
      <c r="N129" s="633"/>
      <c r="O129" s="469"/>
      <c r="P129" s="469"/>
      <c r="Q129" s="469"/>
      <c r="R129" s="469"/>
      <c r="S129" s="469"/>
    </row>
    <row r="130" spans="1:19" s="497" customFormat="1" ht="13.5" customHeight="1">
      <c r="A130" s="621"/>
      <c r="B130" s="622"/>
      <c r="C130" s="564"/>
      <c r="D130" s="512"/>
      <c r="E130" s="523">
        <f t="shared" si="31"/>
        <v>0</v>
      </c>
      <c r="F130" s="557"/>
      <c r="G130" s="519"/>
      <c r="H130" s="520">
        <f t="shared" si="32"/>
        <v>0</v>
      </c>
      <c r="I130" s="549"/>
      <c r="J130" s="521"/>
      <c r="K130" s="522">
        <f t="shared" si="33"/>
        <v>0</v>
      </c>
      <c r="L130" s="542">
        <f t="shared" si="34"/>
        <v>0</v>
      </c>
      <c r="M130" s="518">
        <f t="shared" si="35"/>
        <v>0</v>
      </c>
      <c r="N130" s="633"/>
      <c r="O130" s="469"/>
      <c r="P130" s="469"/>
      <c r="Q130" s="469"/>
      <c r="R130" s="469"/>
      <c r="S130" s="469"/>
    </row>
    <row r="131" spans="1:19" s="497" customFormat="1">
      <c r="A131" s="621"/>
      <c r="B131" s="622"/>
      <c r="C131" s="564"/>
      <c r="D131" s="512"/>
      <c r="E131" s="523">
        <f t="shared" si="31"/>
        <v>0</v>
      </c>
      <c r="F131" s="557"/>
      <c r="G131" s="519"/>
      <c r="H131" s="520">
        <f t="shared" si="32"/>
        <v>0</v>
      </c>
      <c r="I131" s="549"/>
      <c r="J131" s="521"/>
      <c r="K131" s="522">
        <f t="shared" si="33"/>
        <v>0</v>
      </c>
      <c r="L131" s="542">
        <f t="shared" si="34"/>
        <v>0</v>
      </c>
      <c r="M131" s="518">
        <f t="shared" si="35"/>
        <v>0</v>
      </c>
      <c r="N131" s="633"/>
      <c r="O131" s="469"/>
      <c r="P131" s="469"/>
      <c r="Q131" s="469"/>
      <c r="R131" s="469"/>
      <c r="S131" s="469"/>
    </row>
    <row r="132" spans="1:19" s="497" customFormat="1">
      <c r="A132" s="621"/>
      <c r="B132" s="622"/>
      <c r="C132" s="564"/>
      <c r="D132" s="512"/>
      <c r="E132" s="523">
        <f t="shared" si="31"/>
        <v>0</v>
      </c>
      <c r="F132" s="557"/>
      <c r="G132" s="519"/>
      <c r="H132" s="520">
        <f t="shared" si="32"/>
        <v>0</v>
      </c>
      <c r="I132" s="549"/>
      <c r="J132" s="521"/>
      <c r="K132" s="522">
        <f t="shared" si="33"/>
        <v>0</v>
      </c>
      <c r="L132" s="542">
        <f t="shared" si="34"/>
        <v>0</v>
      </c>
      <c r="M132" s="518">
        <f t="shared" si="35"/>
        <v>0</v>
      </c>
      <c r="N132" s="633"/>
      <c r="O132" s="469"/>
      <c r="P132" s="469"/>
      <c r="Q132" s="469"/>
      <c r="R132" s="469"/>
      <c r="S132" s="469"/>
    </row>
    <row r="133" spans="1:19" s="497" customFormat="1">
      <c r="A133" s="621"/>
      <c r="B133" s="622"/>
      <c r="C133" s="564"/>
      <c r="D133" s="512"/>
      <c r="E133" s="523">
        <f t="shared" si="31"/>
        <v>0</v>
      </c>
      <c r="F133" s="557"/>
      <c r="G133" s="519"/>
      <c r="H133" s="520">
        <f t="shared" si="32"/>
        <v>0</v>
      </c>
      <c r="I133" s="549"/>
      <c r="J133" s="521"/>
      <c r="K133" s="522">
        <f t="shared" si="33"/>
        <v>0</v>
      </c>
      <c r="L133" s="542">
        <f t="shared" si="34"/>
        <v>0</v>
      </c>
      <c r="M133" s="518">
        <f t="shared" si="35"/>
        <v>0</v>
      </c>
      <c r="N133" s="633"/>
      <c r="O133" s="469"/>
      <c r="P133" s="469"/>
      <c r="Q133" s="469"/>
      <c r="R133" s="469"/>
      <c r="S133" s="469"/>
    </row>
    <row r="134" spans="1:19" s="497" customFormat="1">
      <c r="A134" s="621"/>
      <c r="B134" s="622"/>
      <c r="C134" s="564"/>
      <c r="D134" s="512"/>
      <c r="E134" s="523">
        <f t="shared" si="31"/>
        <v>0</v>
      </c>
      <c r="F134" s="557"/>
      <c r="G134" s="519"/>
      <c r="H134" s="520">
        <f t="shared" si="32"/>
        <v>0</v>
      </c>
      <c r="I134" s="549"/>
      <c r="J134" s="521"/>
      <c r="K134" s="522">
        <f t="shared" si="33"/>
        <v>0</v>
      </c>
      <c r="L134" s="542">
        <f t="shared" si="34"/>
        <v>0</v>
      </c>
      <c r="M134" s="518">
        <f t="shared" si="35"/>
        <v>0</v>
      </c>
      <c r="N134" s="633"/>
      <c r="O134" s="469"/>
      <c r="P134" s="469"/>
      <c r="Q134" s="469"/>
      <c r="R134" s="469"/>
      <c r="S134" s="469"/>
    </row>
    <row r="135" spans="1:19" s="497" customFormat="1">
      <c r="A135" s="621"/>
      <c r="B135" s="622"/>
      <c r="C135" s="564"/>
      <c r="D135" s="512"/>
      <c r="E135" s="523">
        <f t="shared" si="31"/>
        <v>0</v>
      </c>
      <c r="F135" s="557"/>
      <c r="G135" s="519"/>
      <c r="H135" s="520">
        <f t="shared" si="32"/>
        <v>0</v>
      </c>
      <c r="I135" s="549"/>
      <c r="J135" s="521"/>
      <c r="K135" s="522">
        <f t="shared" si="33"/>
        <v>0</v>
      </c>
      <c r="L135" s="542">
        <f t="shared" si="34"/>
        <v>0</v>
      </c>
      <c r="M135" s="518">
        <f t="shared" si="35"/>
        <v>0</v>
      </c>
      <c r="N135" s="633"/>
      <c r="O135" s="469"/>
      <c r="P135" s="469"/>
      <c r="Q135" s="469"/>
      <c r="R135" s="469"/>
      <c r="S135" s="469"/>
    </row>
    <row r="136" spans="1:19" s="497" customFormat="1">
      <c r="A136" s="621"/>
      <c r="B136" s="622"/>
      <c r="C136" s="564"/>
      <c r="D136" s="512"/>
      <c r="E136" s="523">
        <f t="shared" si="31"/>
        <v>0</v>
      </c>
      <c r="F136" s="557"/>
      <c r="G136" s="519"/>
      <c r="H136" s="520">
        <f t="shared" si="32"/>
        <v>0</v>
      </c>
      <c r="I136" s="549"/>
      <c r="J136" s="521"/>
      <c r="K136" s="522">
        <f t="shared" si="33"/>
        <v>0</v>
      </c>
      <c r="L136" s="542">
        <f t="shared" si="34"/>
        <v>0</v>
      </c>
      <c r="M136" s="518">
        <f t="shared" si="35"/>
        <v>0</v>
      </c>
      <c r="N136" s="633"/>
      <c r="O136" s="469"/>
      <c r="P136" s="469"/>
      <c r="Q136" s="469"/>
      <c r="R136" s="469"/>
      <c r="S136" s="469"/>
    </row>
    <row r="137" spans="1:19" s="497" customFormat="1">
      <c r="A137" s="621"/>
      <c r="B137" s="622"/>
      <c r="C137" s="564"/>
      <c r="D137" s="512"/>
      <c r="E137" s="523">
        <f t="shared" si="31"/>
        <v>0</v>
      </c>
      <c r="F137" s="557"/>
      <c r="G137" s="519"/>
      <c r="H137" s="520">
        <f t="shared" si="32"/>
        <v>0</v>
      </c>
      <c r="I137" s="549"/>
      <c r="J137" s="521"/>
      <c r="K137" s="522">
        <f t="shared" si="33"/>
        <v>0</v>
      </c>
      <c r="L137" s="542">
        <f t="shared" si="34"/>
        <v>0</v>
      </c>
      <c r="M137" s="518">
        <f t="shared" si="35"/>
        <v>0</v>
      </c>
      <c r="N137" s="633"/>
      <c r="O137" s="469"/>
      <c r="P137" s="469"/>
      <c r="Q137" s="469"/>
      <c r="R137" s="469"/>
      <c r="S137" s="469"/>
    </row>
    <row r="138" spans="1:19" s="497" customFormat="1">
      <c r="A138" s="621"/>
      <c r="B138" s="622"/>
      <c r="C138" s="564"/>
      <c r="D138" s="512"/>
      <c r="E138" s="523">
        <f t="shared" si="31"/>
        <v>0</v>
      </c>
      <c r="F138" s="557"/>
      <c r="G138" s="519"/>
      <c r="H138" s="520">
        <f t="shared" si="32"/>
        <v>0</v>
      </c>
      <c r="I138" s="549"/>
      <c r="J138" s="521"/>
      <c r="K138" s="522">
        <f t="shared" si="33"/>
        <v>0</v>
      </c>
      <c r="L138" s="542">
        <f t="shared" si="34"/>
        <v>0</v>
      </c>
      <c r="M138" s="518">
        <f t="shared" si="35"/>
        <v>0</v>
      </c>
      <c r="N138" s="633"/>
      <c r="O138" s="469"/>
      <c r="P138" s="469"/>
      <c r="Q138" s="469"/>
      <c r="R138" s="469"/>
      <c r="S138" s="469"/>
    </row>
    <row r="139" spans="1:19" s="497" customFormat="1">
      <c r="A139" s="621"/>
      <c r="B139" s="622"/>
      <c r="C139" s="564"/>
      <c r="D139" s="512"/>
      <c r="E139" s="523">
        <f t="shared" si="31"/>
        <v>0</v>
      </c>
      <c r="F139" s="557"/>
      <c r="G139" s="519"/>
      <c r="H139" s="520">
        <f t="shared" si="32"/>
        <v>0</v>
      </c>
      <c r="I139" s="549"/>
      <c r="J139" s="521"/>
      <c r="K139" s="522">
        <f t="shared" si="33"/>
        <v>0</v>
      </c>
      <c r="L139" s="542">
        <f t="shared" si="34"/>
        <v>0</v>
      </c>
      <c r="M139" s="518">
        <f t="shared" si="35"/>
        <v>0</v>
      </c>
      <c r="N139" s="633"/>
      <c r="O139" s="469"/>
      <c r="P139" s="469"/>
      <c r="Q139" s="469"/>
      <c r="R139" s="469"/>
      <c r="S139" s="469"/>
    </row>
    <row r="140" spans="1:19" s="497" customFormat="1">
      <c r="A140" s="621"/>
      <c r="B140" s="622"/>
      <c r="C140" s="564"/>
      <c r="D140" s="512"/>
      <c r="E140" s="523">
        <f t="shared" si="31"/>
        <v>0</v>
      </c>
      <c r="F140" s="557"/>
      <c r="G140" s="519"/>
      <c r="H140" s="520">
        <f t="shared" si="32"/>
        <v>0</v>
      </c>
      <c r="I140" s="549"/>
      <c r="J140" s="521"/>
      <c r="K140" s="522">
        <f t="shared" si="33"/>
        <v>0</v>
      </c>
      <c r="L140" s="542">
        <f t="shared" si="34"/>
        <v>0</v>
      </c>
      <c r="M140" s="518">
        <f t="shared" si="35"/>
        <v>0</v>
      </c>
      <c r="N140" s="633"/>
      <c r="O140" s="469"/>
      <c r="P140" s="469"/>
      <c r="Q140" s="469"/>
      <c r="R140" s="469"/>
      <c r="S140" s="469"/>
    </row>
    <row r="141" spans="1:19" s="497" customFormat="1">
      <c r="A141" s="902" t="s">
        <v>220</v>
      </c>
      <c r="B141" s="903"/>
      <c r="C141" s="563">
        <f>SUM(C142:C161)</f>
        <v>0</v>
      </c>
      <c r="D141" s="506"/>
      <c r="E141" s="506">
        <f>SUM(E142:E161)</f>
        <v>0</v>
      </c>
      <c r="F141" s="555">
        <f>SUM(F142:F161)</f>
        <v>0</v>
      </c>
      <c r="G141" s="507"/>
      <c r="H141" s="508">
        <f>SUM(H142:H161)</f>
        <v>0</v>
      </c>
      <c r="I141" s="547">
        <f>SUM(I142:I161)</f>
        <v>0</v>
      </c>
      <c r="J141" s="509"/>
      <c r="K141" s="510">
        <f>SUM(K142:K161)</f>
        <v>0</v>
      </c>
      <c r="L141" s="541">
        <f>C141+F141+I141</f>
        <v>0</v>
      </c>
      <c r="M141" s="511">
        <f>E141+H141+K141</f>
        <v>0</v>
      </c>
      <c r="N141" s="634"/>
      <c r="O141" s="469"/>
      <c r="P141" s="469"/>
      <c r="Q141" s="469"/>
      <c r="R141" s="469"/>
      <c r="S141" s="469"/>
    </row>
    <row r="142" spans="1:19" s="497" customFormat="1">
      <c r="A142" s="623"/>
      <c r="B142" s="622"/>
      <c r="C142" s="564"/>
      <c r="D142" s="512"/>
      <c r="E142" s="523">
        <f>C142*D142</f>
        <v>0</v>
      </c>
      <c r="F142" s="557"/>
      <c r="G142" s="519"/>
      <c r="H142" s="520">
        <f>F142*G142</f>
        <v>0</v>
      </c>
      <c r="I142" s="549"/>
      <c r="J142" s="521"/>
      <c r="K142" s="522">
        <f>I142*J142</f>
        <v>0</v>
      </c>
      <c r="L142" s="542">
        <f t="shared" ref="L142" si="36">C142+F142+I142</f>
        <v>0</v>
      </c>
      <c r="M142" s="518">
        <f t="shared" ref="M142" si="37">E142+H142+K142</f>
        <v>0</v>
      </c>
      <c r="N142" s="633"/>
      <c r="O142" s="469"/>
      <c r="P142" s="469"/>
      <c r="Q142" s="469"/>
      <c r="R142" s="469"/>
      <c r="S142" s="469"/>
    </row>
    <row r="143" spans="1:19" s="497" customFormat="1">
      <c r="A143" s="623"/>
      <c r="B143" s="622"/>
      <c r="C143" s="564"/>
      <c r="D143" s="512"/>
      <c r="E143" s="523">
        <f t="shared" ref="E143:E161" si="38">C143*D143</f>
        <v>0</v>
      </c>
      <c r="F143" s="557"/>
      <c r="G143" s="519"/>
      <c r="H143" s="520">
        <f t="shared" ref="H143:H161" si="39">F143*G143</f>
        <v>0</v>
      </c>
      <c r="I143" s="549"/>
      <c r="J143" s="521"/>
      <c r="K143" s="522">
        <f t="shared" ref="K143:K161" si="40">I143*J143</f>
        <v>0</v>
      </c>
      <c r="L143" s="542">
        <f t="shared" ref="L143:L161" si="41">C143+F143+I143</f>
        <v>0</v>
      </c>
      <c r="M143" s="518">
        <f t="shared" ref="M143:M161" si="42">E143+H143+K143</f>
        <v>0</v>
      </c>
      <c r="N143" s="633"/>
      <c r="O143" s="469"/>
      <c r="P143" s="469"/>
      <c r="Q143" s="469"/>
      <c r="R143" s="469"/>
      <c r="S143" s="469"/>
    </row>
    <row r="144" spans="1:19" s="497" customFormat="1">
      <c r="A144" s="623"/>
      <c r="B144" s="622"/>
      <c r="C144" s="564"/>
      <c r="D144" s="512"/>
      <c r="E144" s="523">
        <f t="shared" si="38"/>
        <v>0</v>
      </c>
      <c r="F144" s="557"/>
      <c r="G144" s="519"/>
      <c r="H144" s="520">
        <f t="shared" si="39"/>
        <v>0</v>
      </c>
      <c r="I144" s="549"/>
      <c r="J144" s="521"/>
      <c r="K144" s="522">
        <f t="shared" si="40"/>
        <v>0</v>
      </c>
      <c r="L144" s="542">
        <f t="shared" si="41"/>
        <v>0</v>
      </c>
      <c r="M144" s="518">
        <f t="shared" si="42"/>
        <v>0</v>
      </c>
      <c r="N144" s="633"/>
      <c r="O144" s="469"/>
      <c r="P144" s="469"/>
      <c r="Q144" s="469"/>
      <c r="R144" s="469"/>
      <c r="S144" s="469"/>
    </row>
    <row r="145" spans="1:19" s="497" customFormat="1">
      <c r="A145" s="623"/>
      <c r="B145" s="622"/>
      <c r="C145" s="564"/>
      <c r="D145" s="512"/>
      <c r="E145" s="523">
        <f t="shared" si="38"/>
        <v>0</v>
      </c>
      <c r="F145" s="557"/>
      <c r="G145" s="519"/>
      <c r="H145" s="520">
        <f t="shared" si="39"/>
        <v>0</v>
      </c>
      <c r="I145" s="549"/>
      <c r="J145" s="521"/>
      <c r="K145" s="522">
        <f t="shared" si="40"/>
        <v>0</v>
      </c>
      <c r="L145" s="542">
        <f t="shared" si="41"/>
        <v>0</v>
      </c>
      <c r="M145" s="518">
        <f t="shared" si="42"/>
        <v>0</v>
      </c>
      <c r="N145" s="633"/>
      <c r="O145" s="469"/>
      <c r="P145" s="469"/>
      <c r="Q145" s="469"/>
      <c r="R145" s="469"/>
      <c r="S145" s="469"/>
    </row>
    <row r="146" spans="1:19" s="497" customFormat="1">
      <c r="A146" s="623"/>
      <c r="B146" s="622"/>
      <c r="C146" s="564"/>
      <c r="D146" s="512"/>
      <c r="E146" s="523">
        <f t="shared" si="38"/>
        <v>0</v>
      </c>
      <c r="F146" s="557"/>
      <c r="G146" s="519"/>
      <c r="H146" s="520">
        <f t="shared" si="39"/>
        <v>0</v>
      </c>
      <c r="I146" s="549"/>
      <c r="J146" s="521"/>
      <c r="K146" s="522">
        <f t="shared" si="40"/>
        <v>0</v>
      </c>
      <c r="L146" s="542">
        <f t="shared" si="41"/>
        <v>0</v>
      </c>
      <c r="M146" s="518">
        <f t="shared" si="42"/>
        <v>0</v>
      </c>
      <c r="N146" s="633"/>
      <c r="O146" s="469"/>
      <c r="P146" s="469"/>
      <c r="Q146" s="469"/>
      <c r="R146" s="469"/>
      <c r="S146" s="469"/>
    </row>
    <row r="147" spans="1:19" s="497" customFormat="1">
      <c r="A147" s="623"/>
      <c r="B147" s="622"/>
      <c r="C147" s="564"/>
      <c r="D147" s="512"/>
      <c r="E147" s="523">
        <f t="shared" si="38"/>
        <v>0</v>
      </c>
      <c r="F147" s="557"/>
      <c r="G147" s="519"/>
      <c r="H147" s="520">
        <f t="shared" si="39"/>
        <v>0</v>
      </c>
      <c r="I147" s="549"/>
      <c r="J147" s="521"/>
      <c r="K147" s="522">
        <f t="shared" si="40"/>
        <v>0</v>
      </c>
      <c r="L147" s="542">
        <f t="shared" si="41"/>
        <v>0</v>
      </c>
      <c r="M147" s="518">
        <f t="shared" si="42"/>
        <v>0</v>
      </c>
      <c r="N147" s="633"/>
      <c r="O147" s="469"/>
      <c r="P147" s="469"/>
      <c r="Q147" s="469"/>
      <c r="R147" s="469"/>
      <c r="S147" s="469"/>
    </row>
    <row r="148" spans="1:19" s="497" customFormat="1">
      <c r="A148" s="623"/>
      <c r="B148" s="622"/>
      <c r="C148" s="564"/>
      <c r="D148" s="512"/>
      <c r="E148" s="523">
        <f t="shared" si="38"/>
        <v>0</v>
      </c>
      <c r="F148" s="557"/>
      <c r="G148" s="519"/>
      <c r="H148" s="520">
        <f t="shared" si="39"/>
        <v>0</v>
      </c>
      <c r="I148" s="549"/>
      <c r="J148" s="521"/>
      <c r="K148" s="522">
        <f t="shared" si="40"/>
        <v>0</v>
      </c>
      <c r="L148" s="542">
        <f t="shared" si="41"/>
        <v>0</v>
      </c>
      <c r="M148" s="518">
        <f t="shared" si="42"/>
        <v>0</v>
      </c>
      <c r="N148" s="633"/>
      <c r="O148" s="469"/>
      <c r="P148" s="469"/>
      <c r="Q148" s="469"/>
      <c r="R148" s="469"/>
      <c r="S148" s="469"/>
    </row>
    <row r="149" spans="1:19" s="497" customFormat="1">
      <c r="A149" s="623"/>
      <c r="B149" s="622"/>
      <c r="C149" s="564"/>
      <c r="D149" s="512"/>
      <c r="E149" s="523">
        <f t="shared" si="38"/>
        <v>0</v>
      </c>
      <c r="F149" s="557"/>
      <c r="G149" s="519"/>
      <c r="H149" s="520">
        <f t="shared" si="39"/>
        <v>0</v>
      </c>
      <c r="I149" s="549"/>
      <c r="J149" s="521"/>
      <c r="K149" s="522">
        <f t="shared" si="40"/>
        <v>0</v>
      </c>
      <c r="L149" s="542">
        <f t="shared" si="41"/>
        <v>0</v>
      </c>
      <c r="M149" s="518">
        <f t="shared" si="42"/>
        <v>0</v>
      </c>
      <c r="N149" s="633"/>
      <c r="O149" s="469"/>
      <c r="P149" s="469"/>
      <c r="Q149" s="469"/>
      <c r="R149" s="469"/>
      <c r="S149" s="469"/>
    </row>
    <row r="150" spans="1:19" s="497" customFormat="1">
      <c r="A150" s="623"/>
      <c r="B150" s="622"/>
      <c r="C150" s="564"/>
      <c r="D150" s="512"/>
      <c r="E150" s="523">
        <f t="shared" si="38"/>
        <v>0</v>
      </c>
      <c r="F150" s="557"/>
      <c r="G150" s="519"/>
      <c r="H150" s="520">
        <f t="shared" si="39"/>
        <v>0</v>
      </c>
      <c r="I150" s="549"/>
      <c r="J150" s="521"/>
      <c r="K150" s="522">
        <f t="shared" si="40"/>
        <v>0</v>
      </c>
      <c r="L150" s="542">
        <f t="shared" si="41"/>
        <v>0</v>
      </c>
      <c r="M150" s="518">
        <f t="shared" si="42"/>
        <v>0</v>
      </c>
      <c r="N150" s="633"/>
      <c r="O150" s="469"/>
      <c r="P150" s="469"/>
      <c r="Q150" s="469"/>
      <c r="R150" s="469"/>
      <c r="S150" s="469"/>
    </row>
    <row r="151" spans="1:19" s="497" customFormat="1">
      <c r="A151" s="623"/>
      <c r="B151" s="622"/>
      <c r="C151" s="564"/>
      <c r="D151" s="512"/>
      <c r="E151" s="523">
        <f t="shared" si="38"/>
        <v>0</v>
      </c>
      <c r="F151" s="557"/>
      <c r="G151" s="519"/>
      <c r="H151" s="520">
        <f t="shared" si="39"/>
        <v>0</v>
      </c>
      <c r="I151" s="549"/>
      <c r="J151" s="521"/>
      <c r="K151" s="522">
        <f t="shared" si="40"/>
        <v>0</v>
      </c>
      <c r="L151" s="542">
        <f t="shared" si="41"/>
        <v>0</v>
      </c>
      <c r="M151" s="518">
        <f t="shared" si="42"/>
        <v>0</v>
      </c>
      <c r="N151" s="633"/>
      <c r="O151" s="469"/>
      <c r="P151" s="469"/>
      <c r="Q151" s="469"/>
      <c r="R151" s="469"/>
      <c r="S151" s="469"/>
    </row>
    <row r="152" spans="1:19" s="497" customFormat="1">
      <c r="A152" s="623"/>
      <c r="B152" s="622"/>
      <c r="C152" s="564"/>
      <c r="D152" s="512"/>
      <c r="E152" s="523">
        <f t="shared" si="38"/>
        <v>0</v>
      </c>
      <c r="F152" s="557"/>
      <c r="G152" s="519"/>
      <c r="H152" s="520">
        <f t="shared" si="39"/>
        <v>0</v>
      </c>
      <c r="I152" s="549"/>
      <c r="J152" s="521"/>
      <c r="K152" s="522">
        <f t="shared" si="40"/>
        <v>0</v>
      </c>
      <c r="L152" s="542">
        <f t="shared" si="41"/>
        <v>0</v>
      </c>
      <c r="M152" s="518">
        <f t="shared" si="42"/>
        <v>0</v>
      </c>
      <c r="N152" s="633"/>
      <c r="O152" s="469"/>
      <c r="P152" s="469"/>
      <c r="Q152" s="469"/>
      <c r="R152" s="469"/>
      <c r="S152" s="469"/>
    </row>
    <row r="153" spans="1:19" s="497" customFormat="1">
      <c r="A153" s="623"/>
      <c r="B153" s="622"/>
      <c r="C153" s="564"/>
      <c r="D153" s="512"/>
      <c r="E153" s="523">
        <f t="shared" si="38"/>
        <v>0</v>
      </c>
      <c r="F153" s="557"/>
      <c r="G153" s="519"/>
      <c r="H153" s="520">
        <f t="shared" si="39"/>
        <v>0</v>
      </c>
      <c r="I153" s="549"/>
      <c r="J153" s="521"/>
      <c r="K153" s="522">
        <f t="shared" si="40"/>
        <v>0</v>
      </c>
      <c r="L153" s="542">
        <f t="shared" si="41"/>
        <v>0</v>
      </c>
      <c r="M153" s="518">
        <f t="shared" si="42"/>
        <v>0</v>
      </c>
      <c r="N153" s="633"/>
      <c r="O153" s="469"/>
      <c r="P153" s="469"/>
      <c r="Q153" s="469"/>
      <c r="R153" s="469"/>
      <c r="S153" s="469"/>
    </row>
    <row r="154" spans="1:19" s="497" customFormat="1">
      <c r="A154" s="623"/>
      <c r="B154" s="622"/>
      <c r="C154" s="564"/>
      <c r="D154" s="512"/>
      <c r="E154" s="523">
        <f t="shared" si="38"/>
        <v>0</v>
      </c>
      <c r="F154" s="557"/>
      <c r="G154" s="519"/>
      <c r="H154" s="520">
        <f t="shared" si="39"/>
        <v>0</v>
      </c>
      <c r="I154" s="549"/>
      <c r="J154" s="521"/>
      <c r="K154" s="522">
        <f t="shared" si="40"/>
        <v>0</v>
      </c>
      <c r="L154" s="542">
        <f t="shared" si="41"/>
        <v>0</v>
      </c>
      <c r="M154" s="518">
        <f t="shared" si="42"/>
        <v>0</v>
      </c>
      <c r="N154" s="633"/>
      <c r="O154" s="469"/>
      <c r="P154" s="469"/>
      <c r="Q154" s="469"/>
      <c r="R154" s="469"/>
      <c r="S154" s="469"/>
    </row>
    <row r="155" spans="1:19" s="497" customFormat="1">
      <c r="A155" s="623"/>
      <c r="B155" s="622"/>
      <c r="C155" s="564"/>
      <c r="D155" s="512"/>
      <c r="E155" s="523">
        <f t="shared" si="38"/>
        <v>0</v>
      </c>
      <c r="F155" s="557"/>
      <c r="G155" s="519"/>
      <c r="H155" s="520">
        <f t="shared" si="39"/>
        <v>0</v>
      </c>
      <c r="I155" s="549"/>
      <c r="J155" s="521"/>
      <c r="K155" s="522">
        <f t="shared" si="40"/>
        <v>0</v>
      </c>
      <c r="L155" s="542">
        <f t="shared" si="41"/>
        <v>0</v>
      </c>
      <c r="M155" s="518">
        <f t="shared" si="42"/>
        <v>0</v>
      </c>
      <c r="N155" s="633"/>
      <c r="O155" s="469"/>
      <c r="P155" s="469"/>
      <c r="Q155" s="469"/>
      <c r="R155" s="469"/>
      <c r="S155" s="469"/>
    </row>
    <row r="156" spans="1:19" s="497" customFormat="1">
      <c r="A156" s="623"/>
      <c r="B156" s="622"/>
      <c r="C156" s="564"/>
      <c r="D156" s="512"/>
      <c r="E156" s="523">
        <f t="shared" si="38"/>
        <v>0</v>
      </c>
      <c r="F156" s="557"/>
      <c r="G156" s="519"/>
      <c r="H156" s="520">
        <f t="shared" si="39"/>
        <v>0</v>
      </c>
      <c r="I156" s="549"/>
      <c r="J156" s="521"/>
      <c r="K156" s="522">
        <f t="shared" si="40"/>
        <v>0</v>
      </c>
      <c r="L156" s="542">
        <f t="shared" si="41"/>
        <v>0</v>
      </c>
      <c r="M156" s="518">
        <f t="shared" si="42"/>
        <v>0</v>
      </c>
      <c r="N156" s="633"/>
      <c r="O156" s="469"/>
      <c r="P156" s="469"/>
      <c r="Q156" s="469"/>
      <c r="R156" s="469"/>
      <c r="S156" s="469"/>
    </row>
    <row r="157" spans="1:19" s="497" customFormat="1">
      <c r="A157" s="623"/>
      <c r="B157" s="622"/>
      <c r="C157" s="564"/>
      <c r="D157" s="512"/>
      <c r="E157" s="523">
        <f t="shared" si="38"/>
        <v>0</v>
      </c>
      <c r="F157" s="557"/>
      <c r="G157" s="519"/>
      <c r="H157" s="520">
        <f t="shared" si="39"/>
        <v>0</v>
      </c>
      <c r="I157" s="549"/>
      <c r="J157" s="521"/>
      <c r="K157" s="522">
        <f t="shared" si="40"/>
        <v>0</v>
      </c>
      <c r="L157" s="542">
        <f t="shared" si="41"/>
        <v>0</v>
      </c>
      <c r="M157" s="518">
        <f t="shared" si="42"/>
        <v>0</v>
      </c>
      <c r="N157" s="633"/>
      <c r="O157" s="469"/>
      <c r="P157" s="469"/>
      <c r="Q157" s="469"/>
      <c r="R157" s="469"/>
      <c r="S157" s="469"/>
    </row>
    <row r="158" spans="1:19" s="497" customFormat="1">
      <c r="A158" s="623"/>
      <c r="B158" s="622"/>
      <c r="C158" s="564"/>
      <c r="D158" s="512"/>
      <c r="E158" s="523">
        <f t="shared" si="38"/>
        <v>0</v>
      </c>
      <c r="F158" s="557"/>
      <c r="G158" s="519"/>
      <c r="H158" s="520">
        <f t="shared" si="39"/>
        <v>0</v>
      </c>
      <c r="I158" s="549"/>
      <c r="J158" s="521"/>
      <c r="K158" s="522">
        <f t="shared" si="40"/>
        <v>0</v>
      </c>
      <c r="L158" s="542">
        <f t="shared" si="41"/>
        <v>0</v>
      </c>
      <c r="M158" s="518">
        <f t="shared" si="42"/>
        <v>0</v>
      </c>
      <c r="N158" s="633"/>
      <c r="O158" s="469"/>
      <c r="P158" s="469"/>
      <c r="Q158" s="469"/>
      <c r="R158" s="469"/>
      <c r="S158" s="469"/>
    </row>
    <row r="159" spans="1:19" s="497" customFormat="1">
      <c r="A159" s="623"/>
      <c r="B159" s="622"/>
      <c r="C159" s="564"/>
      <c r="D159" s="512"/>
      <c r="E159" s="523">
        <f t="shared" si="38"/>
        <v>0</v>
      </c>
      <c r="F159" s="557"/>
      <c r="G159" s="519"/>
      <c r="H159" s="520">
        <f t="shared" si="39"/>
        <v>0</v>
      </c>
      <c r="I159" s="549"/>
      <c r="J159" s="521"/>
      <c r="K159" s="522">
        <f t="shared" si="40"/>
        <v>0</v>
      </c>
      <c r="L159" s="542">
        <f t="shared" si="41"/>
        <v>0</v>
      </c>
      <c r="M159" s="518">
        <f t="shared" si="42"/>
        <v>0</v>
      </c>
      <c r="N159" s="633"/>
      <c r="O159" s="469"/>
      <c r="P159" s="469"/>
      <c r="Q159" s="469"/>
      <c r="R159" s="469"/>
      <c r="S159" s="469"/>
    </row>
    <row r="160" spans="1:19" s="497" customFormat="1">
      <c r="A160" s="623"/>
      <c r="B160" s="622"/>
      <c r="C160" s="564"/>
      <c r="D160" s="512"/>
      <c r="E160" s="523">
        <f t="shared" si="38"/>
        <v>0</v>
      </c>
      <c r="F160" s="557"/>
      <c r="G160" s="519"/>
      <c r="H160" s="520">
        <f t="shared" si="39"/>
        <v>0</v>
      </c>
      <c r="I160" s="549"/>
      <c r="J160" s="521"/>
      <c r="K160" s="522">
        <f t="shared" si="40"/>
        <v>0</v>
      </c>
      <c r="L160" s="542">
        <f t="shared" si="41"/>
        <v>0</v>
      </c>
      <c r="M160" s="518">
        <f t="shared" si="42"/>
        <v>0</v>
      </c>
      <c r="N160" s="633"/>
      <c r="O160" s="469"/>
      <c r="P160" s="469"/>
      <c r="Q160" s="469"/>
      <c r="R160" s="469"/>
      <c r="S160" s="469"/>
    </row>
    <row r="161" spans="1:19" s="497" customFormat="1">
      <c r="A161" s="623"/>
      <c r="B161" s="622"/>
      <c r="C161" s="564"/>
      <c r="D161" s="512"/>
      <c r="E161" s="523">
        <f t="shared" si="38"/>
        <v>0</v>
      </c>
      <c r="F161" s="557"/>
      <c r="G161" s="519"/>
      <c r="H161" s="520">
        <f t="shared" si="39"/>
        <v>0</v>
      </c>
      <c r="I161" s="549"/>
      <c r="J161" s="521"/>
      <c r="K161" s="522">
        <f t="shared" si="40"/>
        <v>0</v>
      </c>
      <c r="L161" s="542">
        <f t="shared" si="41"/>
        <v>0</v>
      </c>
      <c r="M161" s="518">
        <f t="shared" si="42"/>
        <v>0</v>
      </c>
      <c r="N161" s="633"/>
      <c r="O161" s="469"/>
      <c r="P161" s="469"/>
      <c r="Q161" s="469"/>
      <c r="R161" s="469"/>
      <c r="S161" s="469"/>
    </row>
    <row r="162" spans="1:19" s="497" customFormat="1">
      <c r="A162" s="902" t="s">
        <v>223</v>
      </c>
      <c r="B162" s="903"/>
      <c r="C162" s="563">
        <f>SUM(C163:C181)</f>
        <v>0</v>
      </c>
      <c r="D162" s="506"/>
      <c r="E162" s="506">
        <f>SUM(E163:E181)</f>
        <v>0</v>
      </c>
      <c r="F162" s="555">
        <f>SUM(F163:F181)</f>
        <v>0</v>
      </c>
      <c r="G162" s="507"/>
      <c r="H162" s="508">
        <f>SUM(H163:H181)</f>
        <v>0</v>
      </c>
      <c r="I162" s="547">
        <f>SUM(I163:I181)</f>
        <v>0</v>
      </c>
      <c r="J162" s="509"/>
      <c r="K162" s="510">
        <f>SUM(K163:K181)</f>
        <v>0</v>
      </c>
      <c r="L162" s="541">
        <f>C162+F162+I162</f>
        <v>0</v>
      </c>
      <c r="M162" s="511">
        <f>E162+H162+K162</f>
        <v>0</v>
      </c>
      <c r="N162" s="634"/>
      <c r="O162" s="469"/>
      <c r="P162" s="469"/>
      <c r="Q162" s="469"/>
      <c r="R162" s="469"/>
      <c r="S162" s="469"/>
    </row>
    <row r="163" spans="1:19" s="497" customFormat="1">
      <c r="A163" s="624"/>
      <c r="B163" s="622"/>
      <c r="C163" s="564"/>
      <c r="D163" s="512"/>
      <c r="E163" s="523">
        <f>C163*D163</f>
        <v>0</v>
      </c>
      <c r="F163" s="557"/>
      <c r="G163" s="519"/>
      <c r="H163" s="520">
        <f>F163*G163</f>
        <v>0</v>
      </c>
      <c r="I163" s="549"/>
      <c r="J163" s="521"/>
      <c r="K163" s="522">
        <f>I163*J163</f>
        <v>0</v>
      </c>
      <c r="L163" s="542">
        <f t="shared" ref="L163" si="43">C163+F163+I163</f>
        <v>0</v>
      </c>
      <c r="M163" s="518">
        <f t="shared" ref="M163" si="44">E163+H163+K163</f>
        <v>0</v>
      </c>
      <c r="N163" s="633"/>
      <c r="O163" s="469"/>
      <c r="P163" s="469"/>
      <c r="Q163" s="469"/>
      <c r="R163" s="469"/>
      <c r="S163" s="469"/>
    </row>
    <row r="164" spans="1:19" s="497" customFormat="1">
      <c r="A164" s="624"/>
      <c r="B164" s="622"/>
      <c r="C164" s="564"/>
      <c r="D164" s="512"/>
      <c r="E164" s="523">
        <f t="shared" ref="E164:E181" si="45">C164*D164</f>
        <v>0</v>
      </c>
      <c r="F164" s="557"/>
      <c r="G164" s="519"/>
      <c r="H164" s="520">
        <f t="shared" ref="H164:H181" si="46">F164*G164</f>
        <v>0</v>
      </c>
      <c r="I164" s="549"/>
      <c r="J164" s="521"/>
      <c r="K164" s="522">
        <f t="shared" ref="K164:K181" si="47">I164*J164</f>
        <v>0</v>
      </c>
      <c r="L164" s="542">
        <f t="shared" ref="L164:L181" si="48">C164+F164+I164</f>
        <v>0</v>
      </c>
      <c r="M164" s="518">
        <f t="shared" ref="M164:M181" si="49">E164+H164+K164</f>
        <v>0</v>
      </c>
      <c r="N164" s="633"/>
      <c r="O164" s="469"/>
      <c r="P164" s="469"/>
      <c r="Q164" s="469"/>
      <c r="R164" s="469"/>
      <c r="S164" s="469"/>
    </row>
    <row r="165" spans="1:19" s="497" customFormat="1">
      <c r="A165" s="624"/>
      <c r="B165" s="622"/>
      <c r="C165" s="564"/>
      <c r="D165" s="512"/>
      <c r="E165" s="523">
        <f t="shared" si="45"/>
        <v>0</v>
      </c>
      <c r="F165" s="557"/>
      <c r="G165" s="519"/>
      <c r="H165" s="520">
        <f t="shared" si="46"/>
        <v>0</v>
      </c>
      <c r="I165" s="549"/>
      <c r="J165" s="521"/>
      <c r="K165" s="522">
        <f t="shared" si="47"/>
        <v>0</v>
      </c>
      <c r="L165" s="542">
        <f t="shared" si="48"/>
        <v>0</v>
      </c>
      <c r="M165" s="518">
        <f t="shared" si="49"/>
        <v>0</v>
      </c>
      <c r="N165" s="633"/>
      <c r="O165" s="469"/>
      <c r="P165" s="469"/>
      <c r="Q165" s="469"/>
      <c r="R165" s="469"/>
      <c r="S165" s="469"/>
    </row>
    <row r="166" spans="1:19" s="497" customFormat="1">
      <c r="A166" s="624"/>
      <c r="B166" s="622"/>
      <c r="C166" s="564"/>
      <c r="D166" s="512"/>
      <c r="E166" s="523">
        <f t="shared" si="45"/>
        <v>0</v>
      </c>
      <c r="F166" s="557"/>
      <c r="G166" s="519"/>
      <c r="H166" s="520">
        <f t="shared" si="46"/>
        <v>0</v>
      </c>
      <c r="I166" s="549"/>
      <c r="J166" s="521"/>
      <c r="K166" s="522">
        <f t="shared" si="47"/>
        <v>0</v>
      </c>
      <c r="L166" s="542">
        <f t="shared" si="48"/>
        <v>0</v>
      </c>
      <c r="M166" s="518">
        <f t="shared" si="49"/>
        <v>0</v>
      </c>
      <c r="N166" s="633"/>
      <c r="O166" s="469"/>
      <c r="P166" s="469"/>
      <c r="Q166" s="469"/>
      <c r="R166" s="469"/>
      <c r="S166" s="469"/>
    </row>
    <row r="167" spans="1:19" s="497" customFormat="1">
      <c r="A167" s="624"/>
      <c r="B167" s="622"/>
      <c r="C167" s="564"/>
      <c r="D167" s="512"/>
      <c r="E167" s="523">
        <f t="shared" si="45"/>
        <v>0</v>
      </c>
      <c r="F167" s="557"/>
      <c r="G167" s="519"/>
      <c r="H167" s="520">
        <f t="shared" si="46"/>
        <v>0</v>
      </c>
      <c r="I167" s="549"/>
      <c r="J167" s="521"/>
      <c r="K167" s="522">
        <f t="shared" si="47"/>
        <v>0</v>
      </c>
      <c r="L167" s="542">
        <f t="shared" si="48"/>
        <v>0</v>
      </c>
      <c r="M167" s="518">
        <f t="shared" si="49"/>
        <v>0</v>
      </c>
      <c r="N167" s="633"/>
      <c r="O167" s="469"/>
      <c r="P167" s="469"/>
      <c r="Q167" s="469"/>
      <c r="R167" s="469"/>
      <c r="S167" s="469"/>
    </row>
    <row r="168" spans="1:19" s="497" customFormat="1">
      <c r="A168" s="624"/>
      <c r="B168" s="622"/>
      <c r="C168" s="564"/>
      <c r="D168" s="512"/>
      <c r="E168" s="523">
        <f t="shared" si="45"/>
        <v>0</v>
      </c>
      <c r="F168" s="557"/>
      <c r="G168" s="519"/>
      <c r="H168" s="520">
        <f t="shared" si="46"/>
        <v>0</v>
      </c>
      <c r="I168" s="549"/>
      <c r="J168" s="521"/>
      <c r="K168" s="522">
        <f t="shared" si="47"/>
        <v>0</v>
      </c>
      <c r="L168" s="542">
        <f t="shared" si="48"/>
        <v>0</v>
      </c>
      <c r="M168" s="518">
        <f t="shared" si="49"/>
        <v>0</v>
      </c>
      <c r="N168" s="633"/>
      <c r="O168" s="469"/>
      <c r="P168" s="469"/>
      <c r="Q168" s="469"/>
      <c r="R168" s="469"/>
      <c r="S168" s="469"/>
    </row>
    <row r="169" spans="1:19" s="497" customFormat="1">
      <c r="A169" s="624"/>
      <c r="B169" s="622"/>
      <c r="C169" s="564"/>
      <c r="D169" s="512"/>
      <c r="E169" s="523">
        <f t="shared" si="45"/>
        <v>0</v>
      </c>
      <c r="F169" s="557"/>
      <c r="G169" s="519"/>
      <c r="H169" s="520">
        <f t="shared" si="46"/>
        <v>0</v>
      </c>
      <c r="I169" s="549"/>
      <c r="J169" s="521"/>
      <c r="K169" s="522">
        <f t="shared" si="47"/>
        <v>0</v>
      </c>
      <c r="L169" s="542">
        <f t="shared" si="48"/>
        <v>0</v>
      </c>
      <c r="M169" s="518">
        <f t="shared" si="49"/>
        <v>0</v>
      </c>
      <c r="N169" s="633"/>
      <c r="O169" s="469"/>
      <c r="P169" s="469"/>
      <c r="Q169" s="469"/>
      <c r="R169" s="469"/>
      <c r="S169" s="469"/>
    </row>
    <row r="170" spans="1:19" s="497" customFormat="1">
      <c r="A170" s="624"/>
      <c r="B170" s="622"/>
      <c r="C170" s="564"/>
      <c r="D170" s="512"/>
      <c r="E170" s="523">
        <f t="shared" si="45"/>
        <v>0</v>
      </c>
      <c r="F170" s="557"/>
      <c r="G170" s="519"/>
      <c r="H170" s="520">
        <f t="shared" si="46"/>
        <v>0</v>
      </c>
      <c r="I170" s="549"/>
      <c r="J170" s="521"/>
      <c r="K170" s="522">
        <f t="shared" si="47"/>
        <v>0</v>
      </c>
      <c r="L170" s="542">
        <f t="shared" si="48"/>
        <v>0</v>
      </c>
      <c r="M170" s="518">
        <f t="shared" si="49"/>
        <v>0</v>
      </c>
      <c r="N170" s="633"/>
      <c r="O170" s="469"/>
      <c r="P170" s="469"/>
      <c r="Q170" s="469"/>
      <c r="R170" s="469"/>
      <c r="S170" s="469"/>
    </row>
    <row r="171" spans="1:19" s="497" customFormat="1">
      <c r="A171" s="624"/>
      <c r="B171" s="622"/>
      <c r="C171" s="564"/>
      <c r="D171" s="512"/>
      <c r="E171" s="523">
        <f t="shared" si="45"/>
        <v>0</v>
      </c>
      <c r="F171" s="557"/>
      <c r="G171" s="519"/>
      <c r="H171" s="520">
        <f t="shared" si="46"/>
        <v>0</v>
      </c>
      <c r="I171" s="549"/>
      <c r="J171" s="521"/>
      <c r="K171" s="522">
        <f t="shared" si="47"/>
        <v>0</v>
      </c>
      <c r="L171" s="542">
        <f t="shared" si="48"/>
        <v>0</v>
      </c>
      <c r="M171" s="518">
        <f t="shared" si="49"/>
        <v>0</v>
      </c>
      <c r="N171" s="633"/>
      <c r="O171" s="469"/>
      <c r="P171" s="469"/>
      <c r="Q171" s="469"/>
      <c r="R171" s="469"/>
      <c r="S171" s="469"/>
    </row>
    <row r="172" spans="1:19" s="497" customFormat="1">
      <c r="A172" s="624"/>
      <c r="B172" s="622"/>
      <c r="C172" s="564"/>
      <c r="D172" s="512"/>
      <c r="E172" s="523">
        <f t="shared" si="45"/>
        <v>0</v>
      </c>
      <c r="F172" s="557"/>
      <c r="G172" s="519"/>
      <c r="H172" s="520">
        <f t="shared" si="46"/>
        <v>0</v>
      </c>
      <c r="I172" s="549"/>
      <c r="J172" s="521"/>
      <c r="K172" s="522">
        <f t="shared" si="47"/>
        <v>0</v>
      </c>
      <c r="L172" s="542">
        <f t="shared" si="48"/>
        <v>0</v>
      </c>
      <c r="M172" s="518">
        <f t="shared" si="49"/>
        <v>0</v>
      </c>
      <c r="N172" s="633"/>
      <c r="O172" s="469"/>
      <c r="P172" s="469"/>
      <c r="Q172" s="469"/>
      <c r="R172" s="469"/>
      <c r="S172" s="469"/>
    </row>
    <row r="173" spans="1:19" s="497" customFormat="1">
      <c r="A173" s="624"/>
      <c r="B173" s="622"/>
      <c r="C173" s="564"/>
      <c r="D173" s="512"/>
      <c r="E173" s="523">
        <f t="shared" si="45"/>
        <v>0</v>
      </c>
      <c r="F173" s="557"/>
      <c r="G173" s="519"/>
      <c r="H173" s="520">
        <f t="shared" si="46"/>
        <v>0</v>
      </c>
      <c r="I173" s="549"/>
      <c r="J173" s="521"/>
      <c r="K173" s="522">
        <f t="shared" si="47"/>
        <v>0</v>
      </c>
      <c r="L173" s="542">
        <f t="shared" si="48"/>
        <v>0</v>
      </c>
      <c r="M173" s="518">
        <f t="shared" si="49"/>
        <v>0</v>
      </c>
      <c r="N173" s="633"/>
      <c r="O173" s="469"/>
      <c r="P173" s="469"/>
      <c r="Q173" s="469"/>
      <c r="R173" s="469"/>
      <c r="S173" s="469"/>
    </row>
    <row r="174" spans="1:19" s="497" customFormat="1">
      <c r="A174" s="624"/>
      <c r="B174" s="622"/>
      <c r="C174" s="564"/>
      <c r="D174" s="512"/>
      <c r="E174" s="523">
        <f t="shared" si="45"/>
        <v>0</v>
      </c>
      <c r="F174" s="557"/>
      <c r="G174" s="519"/>
      <c r="H174" s="520">
        <f t="shared" si="46"/>
        <v>0</v>
      </c>
      <c r="I174" s="549"/>
      <c r="J174" s="521"/>
      <c r="K174" s="522">
        <f t="shared" si="47"/>
        <v>0</v>
      </c>
      <c r="L174" s="542">
        <f t="shared" si="48"/>
        <v>0</v>
      </c>
      <c r="M174" s="518">
        <f t="shared" si="49"/>
        <v>0</v>
      </c>
      <c r="N174" s="633"/>
      <c r="O174" s="469"/>
      <c r="P174" s="469"/>
      <c r="Q174" s="469"/>
      <c r="R174" s="469"/>
      <c r="S174" s="469"/>
    </row>
    <row r="175" spans="1:19" s="497" customFormat="1">
      <c r="A175" s="624"/>
      <c r="B175" s="622"/>
      <c r="C175" s="564"/>
      <c r="D175" s="512"/>
      <c r="E175" s="523">
        <f t="shared" si="45"/>
        <v>0</v>
      </c>
      <c r="F175" s="557"/>
      <c r="G175" s="519"/>
      <c r="H175" s="520">
        <f t="shared" si="46"/>
        <v>0</v>
      </c>
      <c r="I175" s="549"/>
      <c r="J175" s="521"/>
      <c r="K175" s="522">
        <f t="shared" si="47"/>
        <v>0</v>
      </c>
      <c r="L175" s="542">
        <f t="shared" si="48"/>
        <v>0</v>
      </c>
      <c r="M175" s="518">
        <f t="shared" si="49"/>
        <v>0</v>
      </c>
      <c r="N175" s="633"/>
      <c r="O175" s="469"/>
      <c r="P175" s="469"/>
      <c r="Q175" s="469"/>
      <c r="R175" s="469"/>
      <c r="S175" s="469"/>
    </row>
    <row r="176" spans="1:19" s="497" customFormat="1">
      <c r="A176" s="624"/>
      <c r="B176" s="622"/>
      <c r="C176" s="564"/>
      <c r="D176" s="512"/>
      <c r="E176" s="523">
        <f t="shared" si="45"/>
        <v>0</v>
      </c>
      <c r="F176" s="557"/>
      <c r="G176" s="519"/>
      <c r="H176" s="520">
        <f t="shared" si="46"/>
        <v>0</v>
      </c>
      <c r="I176" s="549"/>
      <c r="J176" s="521"/>
      <c r="K176" s="522">
        <f t="shared" si="47"/>
        <v>0</v>
      </c>
      <c r="L176" s="542">
        <f t="shared" si="48"/>
        <v>0</v>
      </c>
      <c r="M176" s="518">
        <f t="shared" si="49"/>
        <v>0</v>
      </c>
      <c r="N176" s="633"/>
      <c r="O176" s="469"/>
      <c r="P176" s="469"/>
      <c r="Q176" s="469"/>
      <c r="R176" s="469"/>
      <c r="S176" s="469"/>
    </row>
    <row r="177" spans="1:19" s="497" customFormat="1">
      <c r="A177" s="624"/>
      <c r="B177" s="622"/>
      <c r="C177" s="564"/>
      <c r="D177" s="512"/>
      <c r="E177" s="523">
        <f t="shared" si="45"/>
        <v>0</v>
      </c>
      <c r="F177" s="557"/>
      <c r="G177" s="519"/>
      <c r="H177" s="520">
        <f t="shared" si="46"/>
        <v>0</v>
      </c>
      <c r="I177" s="549"/>
      <c r="J177" s="521"/>
      <c r="K177" s="522">
        <f t="shared" si="47"/>
        <v>0</v>
      </c>
      <c r="L177" s="542">
        <f t="shared" si="48"/>
        <v>0</v>
      </c>
      <c r="M177" s="518">
        <f t="shared" si="49"/>
        <v>0</v>
      </c>
      <c r="N177" s="633"/>
      <c r="O177" s="469"/>
      <c r="P177" s="469"/>
      <c r="Q177" s="469"/>
      <c r="R177" s="469"/>
      <c r="S177" s="469"/>
    </row>
    <row r="178" spans="1:19" s="497" customFormat="1">
      <c r="A178" s="624"/>
      <c r="B178" s="622"/>
      <c r="C178" s="564"/>
      <c r="D178" s="512"/>
      <c r="E178" s="523">
        <f t="shared" si="45"/>
        <v>0</v>
      </c>
      <c r="F178" s="557"/>
      <c r="G178" s="519"/>
      <c r="H178" s="520">
        <f t="shared" si="46"/>
        <v>0</v>
      </c>
      <c r="I178" s="549"/>
      <c r="J178" s="521"/>
      <c r="K178" s="522">
        <f t="shared" si="47"/>
        <v>0</v>
      </c>
      <c r="L178" s="542">
        <f t="shared" si="48"/>
        <v>0</v>
      </c>
      <c r="M178" s="518">
        <f t="shared" si="49"/>
        <v>0</v>
      </c>
      <c r="N178" s="633"/>
      <c r="O178" s="469"/>
      <c r="P178" s="469"/>
      <c r="Q178" s="469"/>
      <c r="R178" s="469"/>
      <c r="S178" s="469"/>
    </row>
    <row r="179" spans="1:19" s="497" customFormat="1">
      <c r="A179" s="624"/>
      <c r="B179" s="622"/>
      <c r="C179" s="564"/>
      <c r="D179" s="512"/>
      <c r="E179" s="523">
        <f t="shared" si="45"/>
        <v>0</v>
      </c>
      <c r="F179" s="557"/>
      <c r="G179" s="519"/>
      <c r="H179" s="520">
        <f t="shared" si="46"/>
        <v>0</v>
      </c>
      <c r="I179" s="549"/>
      <c r="J179" s="521"/>
      <c r="K179" s="522">
        <f t="shared" si="47"/>
        <v>0</v>
      </c>
      <c r="L179" s="542">
        <f t="shared" si="48"/>
        <v>0</v>
      </c>
      <c r="M179" s="518">
        <f t="shared" si="49"/>
        <v>0</v>
      </c>
      <c r="N179" s="633"/>
      <c r="O179" s="469"/>
      <c r="P179" s="469"/>
      <c r="Q179" s="469"/>
      <c r="R179" s="469"/>
      <c r="S179" s="469"/>
    </row>
    <row r="180" spans="1:19" s="497" customFormat="1">
      <c r="A180" s="624"/>
      <c r="B180" s="622"/>
      <c r="C180" s="564"/>
      <c r="D180" s="512"/>
      <c r="E180" s="523">
        <f t="shared" si="45"/>
        <v>0</v>
      </c>
      <c r="F180" s="557"/>
      <c r="G180" s="519"/>
      <c r="H180" s="520">
        <f t="shared" si="46"/>
        <v>0</v>
      </c>
      <c r="I180" s="549"/>
      <c r="J180" s="521"/>
      <c r="K180" s="522">
        <f t="shared" si="47"/>
        <v>0</v>
      </c>
      <c r="L180" s="542">
        <f t="shared" si="48"/>
        <v>0</v>
      </c>
      <c r="M180" s="518">
        <f t="shared" si="49"/>
        <v>0</v>
      </c>
      <c r="N180" s="633"/>
      <c r="O180" s="469"/>
      <c r="P180" s="469"/>
      <c r="Q180" s="469"/>
      <c r="R180" s="469"/>
      <c r="S180" s="469"/>
    </row>
    <row r="181" spans="1:19" s="497" customFormat="1" ht="13.5" thickBot="1">
      <c r="A181" s="625"/>
      <c r="B181" s="626"/>
      <c r="C181" s="565"/>
      <c r="D181" s="524"/>
      <c r="E181" s="523">
        <f t="shared" si="45"/>
        <v>0</v>
      </c>
      <c r="F181" s="558"/>
      <c r="G181" s="525"/>
      <c r="H181" s="526">
        <f t="shared" si="46"/>
        <v>0</v>
      </c>
      <c r="I181" s="550"/>
      <c r="J181" s="527"/>
      <c r="K181" s="528">
        <f t="shared" si="47"/>
        <v>0</v>
      </c>
      <c r="L181" s="542">
        <f t="shared" si="48"/>
        <v>0</v>
      </c>
      <c r="M181" s="518">
        <f t="shared" si="49"/>
        <v>0</v>
      </c>
      <c r="N181" s="635"/>
      <c r="O181" s="469"/>
      <c r="P181" s="469"/>
      <c r="Q181" s="469"/>
      <c r="R181" s="469"/>
      <c r="S181" s="469"/>
    </row>
    <row r="182" spans="1:19" s="488" customFormat="1" ht="13.5" thickBot="1">
      <c r="A182" s="904" t="s">
        <v>117</v>
      </c>
      <c r="B182" s="905"/>
      <c r="C182" s="566">
        <f>C12+C32+C53+C74+C96+C119+C141+C162</f>
        <v>0</v>
      </c>
      <c r="D182" s="529"/>
      <c r="E182" s="530">
        <f>E12+E32+E53+E74+E96+E119+E141+E162</f>
        <v>0</v>
      </c>
      <c r="F182" s="559">
        <f>F12+F32+F53+F74+F96+F119+F141+F162</f>
        <v>0</v>
      </c>
      <c r="G182" s="529"/>
      <c r="H182" s="531">
        <f>H12+H32+H53+H74+H96+H119+H141+H162</f>
        <v>0</v>
      </c>
      <c r="I182" s="551">
        <f>I12+I32+I53+I74+I96+I119+I141+I162</f>
        <v>0</v>
      </c>
      <c r="J182" s="529"/>
      <c r="K182" s="532">
        <f>K12+K32+K53+K74+K96+K119+K141+K162</f>
        <v>0</v>
      </c>
      <c r="L182" s="543">
        <f>I182+F182+C182</f>
        <v>0</v>
      </c>
      <c r="M182" s="533">
        <f>K182+H182+E182</f>
        <v>0</v>
      </c>
      <c r="N182" s="534"/>
      <c r="O182" s="463"/>
      <c r="P182" s="463"/>
      <c r="Q182" s="463"/>
      <c r="R182" s="463"/>
      <c r="S182" s="463"/>
    </row>
    <row r="184" spans="1:19" ht="14.25" customHeight="1" thickBot="1">
      <c r="A184" s="896" t="s">
        <v>239</v>
      </c>
      <c r="B184" s="896"/>
      <c r="C184" s="896"/>
      <c r="D184" s="896"/>
      <c r="E184" s="535"/>
      <c r="F184" s="536"/>
    </row>
    <row r="185" spans="1:19" ht="157.5" customHeight="1" thickBot="1">
      <c r="A185" s="897"/>
      <c r="B185" s="898"/>
      <c r="C185" s="898"/>
      <c r="D185" s="898"/>
      <c r="E185" s="898"/>
      <c r="F185" s="898"/>
      <c r="G185" s="898"/>
      <c r="H185" s="898"/>
      <c r="I185" s="898"/>
      <c r="J185" s="898"/>
      <c r="K185" s="898"/>
      <c r="L185" s="898"/>
      <c r="M185" s="898"/>
      <c r="N185" s="899"/>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53:B53"/>
    <mergeCell ref="L1:N1"/>
    <mergeCell ref="A2:N2"/>
    <mergeCell ref="A3:N4"/>
    <mergeCell ref="A6:A7"/>
    <mergeCell ref="B6:B7"/>
    <mergeCell ref="C6:E6"/>
    <mergeCell ref="F6:H6"/>
    <mergeCell ref="I6:K6"/>
    <mergeCell ref="L6:L7"/>
    <mergeCell ref="A184:D184"/>
    <mergeCell ref="A185:N185"/>
    <mergeCell ref="A1:B1"/>
    <mergeCell ref="F1:I1"/>
    <mergeCell ref="D1:E1"/>
    <mergeCell ref="A74:B74"/>
    <mergeCell ref="A96:B96"/>
    <mergeCell ref="A119:B119"/>
    <mergeCell ref="A141:B141"/>
    <mergeCell ref="A162:B162"/>
    <mergeCell ref="A182:B182"/>
    <mergeCell ref="M6:M7"/>
    <mergeCell ref="N6:N7"/>
    <mergeCell ref="A9:A11"/>
    <mergeCell ref="A12:B12"/>
    <mergeCell ref="A32:B32"/>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N86"/>
  <sheetViews>
    <sheetView showGridLines="0" zoomScale="95" zoomScaleNormal="95" workbookViewId="0">
      <selection activeCell="A4" sqref="A4:C4"/>
    </sheetView>
  </sheetViews>
  <sheetFormatPr defaultRowHeight="12.75"/>
  <cols>
    <col min="1" max="1" width="8.7109375" style="1" customWidth="1"/>
    <col min="2" max="3" width="9.140625" style="1"/>
    <col min="4" max="6" width="20.28515625" style="1" customWidth="1"/>
    <col min="7" max="8" width="9.140625" style="1"/>
    <col min="9" max="9" width="29.7109375" style="1" customWidth="1"/>
    <col min="10" max="10" width="1.85546875" style="592" customWidth="1"/>
    <col min="11" max="16384" width="9.140625" style="1"/>
  </cols>
  <sheetData>
    <row r="1" spans="1:14" s="3" customFormat="1" ht="27.75" customHeight="1">
      <c r="A1" s="938" t="s">
        <v>173</v>
      </c>
      <c r="B1" s="938"/>
      <c r="C1" s="938"/>
      <c r="D1" s="938"/>
      <c r="E1" s="574" t="s">
        <v>152</v>
      </c>
      <c r="F1" s="939">
        <f>'Instructions and Summary'!B4</f>
        <v>0</v>
      </c>
      <c r="G1" s="939"/>
      <c r="H1" s="939"/>
      <c r="I1" s="590" t="str">
        <f>'Instructions and Summary'!G1</f>
        <v>XX/XX/XX   V 1.0</v>
      </c>
      <c r="J1" s="592"/>
    </row>
    <row r="2" spans="1:14" s="9" customFormat="1" ht="18.75" thickBot="1">
      <c r="A2" s="719" t="s">
        <v>93</v>
      </c>
      <c r="B2" s="719"/>
      <c r="C2" s="719"/>
      <c r="D2" s="719"/>
      <c r="E2" s="719"/>
      <c r="F2" s="719"/>
      <c r="G2" s="719"/>
      <c r="H2" s="719"/>
      <c r="I2" s="719"/>
      <c r="J2" s="593"/>
    </row>
    <row r="3" spans="1:14" s="29" customFormat="1" ht="15" customHeight="1">
      <c r="A3" s="953" t="s">
        <v>253</v>
      </c>
      <c r="B3" s="954"/>
      <c r="C3" s="955"/>
      <c r="D3" s="76" t="s">
        <v>175</v>
      </c>
      <c r="E3" s="77" t="s">
        <v>176</v>
      </c>
      <c r="F3" s="78" t="s">
        <v>178</v>
      </c>
      <c r="G3" s="959" t="s">
        <v>150</v>
      </c>
      <c r="H3" s="960"/>
      <c r="I3" s="8"/>
      <c r="J3" s="594"/>
      <c r="K3" s="438"/>
      <c r="L3" s="438"/>
      <c r="M3" s="438"/>
      <c r="N3" s="438"/>
    </row>
    <row r="4" spans="1:14" s="29" customFormat="1" ht="14.25" customHeight="1">
      <c r="A4" s="945"/>
      <c r="B4" s="946"/>
      <c r="C4" s="947"/>
      <c r="D4" s="281">
        <v>0</v>
      </c>
      <c r="E4" s="282">
        <v>0</v>
      </c>
      <c r="F4" s="283">
        <v>0</v>
      </c>
      <c r="G4" s="961"/>
      <c r="H4" s="962"/>
      <c r="I4" s="8"/>
      <c r="J4" s="594"/>
      <c r="K4" s="438"/>
      <c r="L4" s="438"/>
      <c r="M4" s="438"/>
      <c r="N4" s="438"/>
    </row>
    <row r="5" spans="1:14" s="456" customFormat="1" ht="14.25" customHeight="1">
      <c r="A5" s="945"/>
      <c r="B5" s="946"/>
      <c r="C5" s="947"/>
      <c r="D5" s="281">
        <v>0</v>
      </c>
      <c r="E5" s="282">
        <v>0</v>
      </c>
      <c r="F5" s="283">
        <v>0</v>
      </c>
      <c r="G5" s="571"/>
      <c r="H5" s="572"/>
      <c r="I5" s="8"/>
      <c r="J5" s="594"/>
    </row>
    <row r="6" spans="1:14" s="595" customFormat="1" ht="14.25" customHeight="1">
      <c r="A6" s="945"/>
      <c r="B6" s="946"/>
      <c r="C6" s="947"/>
      <c r="D6" s="281">
        <v>0</v>
      </c>
      <c r="E6" s="282">
        <v>0</v>
      </c>
      <c r="F6" s="283">
        <v>0</v>
      </c>
      <c r="G6" s="571"/>
      <c r="H6" s="572"/>
      <c r="I6" s="8"/>
      <c r="J6" s="594"/>
    </row>
    <row r="7" spans="1:14" s="595" customFormat="1" ht="14.25" customHeight="1">
      <c r="A7" s="945"/>
      <c r="B7" s="946"/>
      <c r="C7" s="947"/>
      <c r="D7" s="281">
        <v>0</v>
      </c>
      <c r="E7" s="282">
        <v>0</v>
      </c>
      <c r="F7" s="283">
        <v>0</v>
      </c>
      <c r="G7" s="571"/>
      <c r="H7" s="572"/>
      <c r="I7" s="8"/>
      <c r="J7" s="594"/>
    </row>
    <row r="8" spans="1:14" s="456" customFormat="1" ht="14.25" customHeight="1">
      <c r="A8" s="945"/>
      <c r="B8" s="946"/>
      <c r="C8" s="947"/>
      <c r="D8" s="281">
        <v>0</v>
      </c>
      <c r="E8" s="282">
        <v>0</v>
      </c>
      <c r="F8" s="283">
        <v>0</v>
      </c>
      <c r="G8" s="571"/>
      <c r="H8" s="572"/>
      <c r="I8" s="8"/>
      <c r="J8" s="594"/>
    </row>
    <row r="9" spans="1:14" s="456" customFormat="1" ht="14.25" customHeight="1">
      <c r="A9" s="945"/>
      <c r="B9" s="946"/>
      <c r="C9" s="947"/>
      <c r="D9" s="281">
        <v>0</v>
      </c>
      <c r="E9" s="282">
        <v>0</v>
      </c>
      <c r="F9" s="283">
        <v>0</v>
      </c>
      <c r="G9" s="571"/>
      <c r="H9" s="572"/>
      <c r="I9" s="8"/>
      <c r="J9" s="594"/>
    </row>
    <row r="10" spans="1:14" s="29" customFormat="1" ht="14.25" customHeight="1" thickBot="1">
      <c r="A10" s="956" t="s">
        <v>102</v>
      </c>
      <c r="B10" s="957"/>
      <c r="C10" s="958"/>
      <c r="D10" s="286">
        <v>0</v>
      </c>
      <c r="E10" s="287">
        <v>0</v>
      </c>
      <c r="F10" s="288">
        <v>0</v>
      </c>
      <c r="G10" s="963">
        <f>SUM(D10:F10)</f>
        <v>0</v>
      </c>
      <c r="H10" s="964"/>
      <c r="I10" s="8"/>
      <c r="J10" s="594"/>
      <c r="K10" s="438"/>
      <c r="L10" s="438"/>
      <c r="M10" s="438"/>
      <c r="N10" s="438"/>
    </row>
    <row r="11" spans="1:14" s="591" customFormat="1" ht="14.25" customHeight="1">
      <c r="A11" s="943" t="str">
        <f>IF(A15=A17,"One box should be checked in the fringe rate agreement section.","")</f>
        <v>One box should be checked in the fringe rate agreement section.</v>
      </c>
      <c r="B11" s="943"/>
      <c r="C11" s="943"/>
      <c r="D11" s="943"/>
      <c r="E11" s="943"/>
      <c r="F11" s="943"/>
      <c r="G11" s="943"/>
      <c r="H11" s="943"/>
      <c r="I11" s="943"/>
      <c r="J11" s="594"/>
    </row>
    <row r="12" spans="1:14" s="3" customFormat="1" ht="13.5" thickBot="1">
      <c r="A12" s="944"/>
      <c r="B12" s="944"/>
      <c r="C12" s="944"/>
      <c r="D12" s="944"/>
      <c r="E12" s="944"/>
      <c r="F12" s="944"/>
      <c r="G12" s="944"/>
      <c r="H12" s="944"/>
      <c r="I12" s="944"/>
      <c r="J12" s="592"/>
    </row>
    <row r="13" spans="1:14" s="3" customFormat="1" ht="23.25" customHeight="1">
      <c r="A13" s="934" t="s">
        <v>196</v>
      </c>
      <c r="B13" s="935"/>
      <c r="C13" s="935"/>
      <c r="D13" s="935"/>
      <c r="E13" s="935"/>
      <c r="F13" s="935"/>
      <c r="G13" s="935"/>
      <c r="H13" s="935"/>
      <c r="I13" s="936"/>
      <c r="J13" s="592"/>
    </row>
    <row r="14" spans="1:14" s="3" customFormat="1" ht="45.75" customHeight="1" thickBot="1">
      <c r="A14" s="970" t="s">
        <v>201</v>
      </c>
      <c r="B14" s="971"/>
      <c r="C14" s="971"/>
      <c r="D14" s="971"/>
      <c r="E14" s="971"/>
      <c r="F14" s="971"/>
      <c r="G14" s="971"/>
      <c r="H14" s="971"/>
      <c r="I14" s="972"/>
      <c r="J14" s="592"/>
    </row>
    <row r="15" spans="1:14" s="3" customFormat="1" ht="30.75" customHeight="1" thickBot="1">
      <c r="A15" s="452"/>
      <c r="B15" s="967" t="s">
        <v>199</v>
      </c>
      <c r="C15" s="968"/>
      <c r="D15" s="968"/>
      <c r="E15" s="968"/>
      <c r="F15" s="968"/>
      <c r="G15" s="968"/>
      <c r="H15" s="968"/>
      <c r="I15" s="969"/>
      <c r="J15" s="592"/>
    </row>
    <row r="16" spans="1:14" s="3" customFormat="1" ht="19.5" customHeight="1" thickBot="1">
      <c r="A16" s="237"/>
      <c r="B16" s="951"/>
      <c r="C16" s="951"/>
      <c r="D16" s="951"/>
      <c r="E16" s="951"/>
      <c r="F16" s="951"/>
      <c r="G16" s="951"/>
      <c r="H16" s="951"/>
      <c r="I16" s="952"/>
      <c r="J16" s="592"/>
      <c r="K16" s="937"/>
      <c r="L16" s="937"/>
      <c r="M16" s="937"/>
    </row>
    <row r="17" spans="1:13" s="3" customFormat="1" ht="18.75" thickBot="1">
      <c r="A17" s="457"/>
      <c r="B17" s="965" t="s">
        <v>200</v>
      </c>
      <c r="C17" s="965"/>
      <c r="D17" s="965"/>
      <c r="E17" s="965"/>
      <c r="F17" s="965"/>
      <c r="G17" s="965"/>
      <c r="H17" s="965"/>
      <c r="I17" s="966"/>
      <c r="J17" s="592"/>
      <c r="K17" s="937"/>
      <c r="L17" s="937"/>
      <c r="M17" s="937"/>
    </row>
    <row r="18" spans="1:13" s="3" customFormat="1" ht="73.5" customHeight="1" thickBot="1">
      <c r="A18" s="56"/>
      <c r="B18" s="940" t="s">
        <v>265</v>
      </c>
      <c r="C18" s="941"/>
      <c r="D18" s="941"/>
      <c r="E18" s="941"/>
      <c r="F18" s="941"/>
      <c r="G18" s="941"/>
      <c r="H18" s="941"/>
      <c r="I18" s="942"/>
      <c r="J18" s="458" t="s">
        <v>224</v>
      </c>
      <c r="K18" s="937"/>
      <c r="L18" s="937"/>
      <c r="M18" s="937"/>
    </row>
    <row r="19" spans="1:13" s="3" customFormat="1" ht="13.5" thickBot="1">
      <c r="J19" s="592"/>
    </row>
    <row r="20" spans="1:13" s="3" customFormat="1">
      <c r="A20" s="973" t="s">
        <v>229</v>
      </c>
      <c r="B20" s="974"/>
      <c r="C20" s="974"/>
      <c r="D20" s="974"/>
      <c r="E20" s="974"/>
      <c r="F20" s="974"/>
      <c r="G20" s="974"/>
      <c r="H20" s="974"/>
      <c r="I20" s="975"/>
      <c r="J20" s="592"/>
    </row>
    <row r="21" spans="1:13" s="3" customFormat="1" ht="15.75" customHeight="1">
      <c r="A21" s="976"/>
      <c r="B21" s="977"/>
      <c r="C21" s="977"/>
      <c r="D21" s="977"/>
      <c r="E21" s="977"/>
      <c r="F21" s="977"/>
      <c r="G21" s="977"/>
      <c r="H21" s="977"/>
      <c r="I21" s="978"/>
      <c r="J21" s="592"/>
    </row>
    <row r="22" spans="1:13" s="3" customFormat="1" ht="50.25" customHeight="1" thickBot="1">
      <c r="A22" s="979"/>
      <c r="B22" s="980"/>
      <c r="C22" s="980"/>
      <c r="D22" s="980"/>
      <c r="E22" s="980"/>
      <c r="F22" s="980"/>
      <c r="G22" s="980"/>
      <c r="H22" s="980"/>
      <c r="I22" s="981"/>
      <c r="J22" s="592"/>
    </row>
    <row r="23" spans="1:13" s="3" customFormat="1" ht="15.75" customHeight="1">
      <c r="A23" s="183"/>
      <c r="B23" s="183"/>
      <c r="C23" s="183"/>
      <c r="D23" s="183"/>
      <c r="E23" s="183"/>
      <c r="F23" s="183"/>
      <c r="G23" s="183"/>
      <c r="J23" s="592"/>
    </row>
    <row r="24" spans="1:13" s="3" customFormat="1" ht="15.75" customHeight="1" thickBot="1">
      <c r="A24" s="933" t="s">
        <v>232</v>
      </c>
      <c r="B24" s="933"/>
      <c r="C24" s="933"/>
      <c r="D24" s="933"/>
      <c r="E24" s="933"/>
      <c r="F24" s="183"/>
      <c r="G24" s="183"/>
      <c r="J24" s="592"/>
    </row>
    <row r="25" spans="1:13" s="3" customFormat="1" ht="242.25" customHeight="1" thickBot="1">
      <c r="A25" s="948"/>
      <c r="B25" s="949"/>
      <c r="C25" s="949"/>
      <c r="D25" s="949"/>
      <c r="E25" s="949"/>
      <c r="F25" s="949"/>
      <c r="G25" s="949"/>
      <c r="H25" s="949"/>
      <c r="I25" s="950"/>
      <c r="J25" s="592"/>
    </row>
    <row r="26" spans="1:13" s="3" customFormat="1">
      <c r="J26" s="592"/>
    </row>
    <row r="27" spans="1:13" s="3" customFormat="1">
      <c r="J27" s="592"/>
    </row>
    <row r="28" spans="1:13" s="3" customFormat="1">
      <c r="J28" s="592"/>
    </row>
    <row r="29" spans="1:13" s="3" customFormat="1">
      <c r="J29" s="592"/>
    </row>
    <row r="30" spans="1:13" s="3" customFormat="1">
      <c r="J30" s="592"/>
    </row>
    <row r="31" spans="1:13" s="3" customFormat="1">
      <c r="J31" s="592"/>
    </row>
    <row r="32" spans="1:13" s="3" customFormat="1">
      <c r="J32" s="592"/>
    </row>
    <row r="33" spans="10:10" s="3" customFormat="1">
      <c r="J33" s="592"/>
    </row>
    <row r="34" spans="10:10" s="3" customFormat="1">
      <c r="J34" s="592"/>
    </row>
    <row r="35" spans="10:10" s="3" customFormat="1">
      <c r="J35" s="592"/>
    </row>
    <row r="36" spans="10:10" s="3" customFormat="1">
      <c r="J36" s="592"/>
    </row>
    <row r="37" spans="10:10" s="3" customFormat="1">
      <c r="J37" s="592"/>
    </row>
    <row r="38" spans="10:10" s="3" customFormat="1">
      <c r="J38" s="592"/>
    </row>
    <row r="39" spans="10:10" s="3" customFormat="1">
      <c r="J39" s="592"/>
    </row>
    <row r="40" spans="10:10" s="3" customFormat="1">
      <c r="J40" s="592"/>
    </row>
    <row r="41" spans="10:10" s="3" customFormat="1">
      <c r="J41" s="592"/>
    </row>
    <row r="42" spans="10:10" s="3" customFormat="1">
      <c r="J42" s="592"/>
    </row>
    <row r="43" spans="10:10" s="3" customFormat="1">
      <c r="J43" s="592"/>
    </row>
    <row r="44" spans="10:10" s="3" customFormat="1">
      <c r="J44" s="592"/>
    </row>
    <row r="45" spans="10:10" s="3" customFormat="1">
      <c r="J45" s="592"/>
    </row>
    <row r="46" spans="10:10" s="3" customFormat="1">
      <c r="J46" s="592"/>
    </row>
    <row r="47" spans="10:10" s="3" customFormat="1">
      <c r="J47" s="592"/>
    </row>
    <row r="48" spans="10:10" s="3" customFormat="1">
      <c r="J48" s="592"/>
    </row>
    <row r="49" spans="10:10" s="3" customFormat="1">
      <c r="J49" s="592"/>
    </row>
    <row r="50" spans="10:10" s="3" customFormat="1">
      <c r="J50" s="592"/>
    </row>
    <row r="51" spans="10:10" s="3" customFormat="1">
      <c r="J51" s="592"/>
    </row>
    <row r="52" spans="10:10" s="3" customFormat="1">
      <c r="J52" s="592"/>
    </row>
    <row r="53" spans="10:10" s="3" customFormat="1">
      <c r="J53" s="592"/>
    </row>
    <row r="54" spans="10:10" s="3" customFormat="1">
      <c r="J54" s="592"/>
    </row>
    <row r="55" spans="10:10" s="3" customFormat="1">
      <c r="J55" s="592"/>
    </row>
    <row r="56" spans="10:10" s="3" customFormat="1">
      <c r="J56" s="592"/>
    </row>
    <row r="57" spans="10:10" s="3" customFormat="1">
      <c r="J57" s="592"/>
    </row>
    <row r="58" spans="10:10" s="3" customFormat="1">
      <c r="J58" s="592"/>
    </row>
    <row r="59" spans="10:10" s="3" customFormat="1">
      <c r="J59" s="592"/>
    </row>
    <row r="60" spans="10:10" s="3" customFormat="1">
      <c r="J60" s="592"/>
    </row>
    <row r="61" spans="10:10" s="3" customFormat="1">
      <c r="J61" s="592"/>
    </row>
    <row r="62" spans="10:10" s="3" customFormat="1">
      <c r="J62" s="592"/>
    </row>
    <row r="63" spans="10:10" s="3" customFormat="1">
      <c r="J63" s="592"/>
    </row>
    <row r="64" spans="10:10" s="3" customFormat="1">
      <c r="J64" s="592"/>
    </row>
    <row r="65" spans="10:10" s="3" customFormat="1">
      <c r="J65" s="592"/>
    </row>
    <row r="66" spans="10:10" s="3" customFormat="1">
      <c r="J66" s="592"/>
    </row>
    <row r="67" spans="10:10" s="3" customFormat="1">
      <c r="J67" s="592"/>
    </row>
    <row r="68" spans="10:10" s="3" customFormat="1">
      <c r="J68" s="592"/>
    </row>
    <row r="69" spans="10:10" s="3" customFormat="1">
      <c r="J69" s="592"/>
    </row>
    <row r="70" spans="10:10" s="3" customFormat="1">
      <c r="J70" s="592"/>
    </row>
    <row r="71" spans="10:10" s="3" customFormat="1">
      <c r="J71" s="592"/>
    </row>
    <row r="72" spans="10:10" s="3" customFormat="1">
      <c r="J72" s="592"/>
    </row>
    <row r="73" spans="10:10" s="3" customFormat="1">
      <c r="J73" s="592"/>
    </row>
    <row r="74" spans="10:10" s="3" customFormat="1">
      <c r="J74" s="592"/>
    </row>
    <row r="75" spans="10:10" s="3" customFormat="1">
      <c r="J75" s="592"/>
    </row>
    <row r="76" spans="10:10" s="3" customFormat="1">
      <c r="J76" s="592"/>
    </row>
    <row r="77" spans="10:10" s="3" customFormat="1">
      <c r="J77" s="592"/>
    </row>
    <row r="78" spans="10:10" s="3" customFormat="1">
      <c r="J78" s="592"/>
    </row>
    <row r="79" spans="10:10" s="3" customFormat="1">
      <c r="J79" s="592"/>
    </row>
    <row r="80" spans="10:10" s="3" customFormat="1">
      <c r="J80" s="592"/>
    </row>
    <row r="81" spans="10:10" s="3" customFormat="1">
      <c r="J81" s="592"/>
    </row>
    <row r="82" spans="10:10" s="3" customFormat="1">
      <c r="J82" s="592"/>
    </row>
    <row r="83" spans="10:10" s="3" customFormat="1">
      <c r="J83" s="592"/>
    </row>
    <row r="84" spans="10:10" s="3" customFormat="1">
      <c r="J84" s="592"/>
    </row>
    <row r="85" spans="10:10" s="3" customFormat="1">
      <c r="J85" s="592"/>
    </row>
    <row r="86" spans="10:10" s="3" customFormat="1">
      <c r="J86" s="592"/>
    </row>
  </sheetData>
  <sheetProtection password="CC72" sheet="1" objects="1" scenarios="1" selectLockedCells="1"/>
  <customSheetViews>
    <customSheetView guid="{7A22A0F3-26C2-4F41-A45F-3AA4AB522C13}" showPageBreaks="1" fitToPage="1" topLeftCell="A3">
      <selection activeCell="B11" sqref="B11:I11"/>
      <pageMargins left="0.25" right="0.25" top="0.25" bottom="0.5" header="0.5" footer="0.25"/>
      <pageSetup scale="87" orientation="landscape" cellComments="asDisplayed" r:id="rId1"/>
      <headerFooter alignWithMargins="0">
        <oddFooter>&amp;Lb. Fringe Benefits</oddFooter>
      </headerFooter>
    </customSheetView>
    <customSheetView guid="{640DA41A-A77A-482D-897F-55BCEE7E5329}" scale="95" showGridLines="0" fitToPage="1" printArea="1">
      <selection activeCell="A5" sqref="A5:C5"/>
      <pageMargins left="0.25" right="0.25" top="0.25" bottom="0.5" header="0.5" footer="0.25"/>
      <pageSetup scale="78" orientation="landscape" cellComments="asDisplayed" r:id="rId2"/>
      <headerFooter alignWithMargins="0">
        <oddFooter>&amp;Lb. Fringe Benefits</oddFooter>
      </headerFooter>
    </customSheetView>
  </customSheetViews>
  <mergeCells count="25">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 ref="A24:E24"/>
    <mergeCell ref="A13:I13"/>
    <mergeCell ref="K16:M18"/>
    <mergeCell ref="A1:D1"/>
    <mergeCell ref="F1:H1"/>
    <mergeCell ref="B18:I18"/>
    <mergeCell ref="A11:I12"/>
    <mergeCell ref="A6:C6"/>
    <mergeCell ref="A7:C7"/>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8"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sheetPr codeName="Sheet4"/>
  <dimension ref="A1:L267"/>
  <sheetViews>
    <sheetView showGridLines="0" zoomScaleNormal="100" workbookViewId="0">
      <pane ySplit="5" topLeftCell="A6" activePane="bottomLeft" state="frozen"/>
      <selection activeCell="A9" sqref="A9:I10"/>
      <selection pane="bottomLeft" activeCell="A9" sqref="A9"/>
    </sheetView>
  </sheetViews>
  <sheetFormatPr defaultRowHeight="12.75"/>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58" customWidth="1"/>
    <col min="9" max="9" width="1" style="20" customWidth="1"/>
    <col min="10" max="16384" width="9.140625" style="20"/>
  </cols>
  <sheetData>
    <row r="1" spans="1:12" s="23" customFormat="1" ht="27.75" customHeight="1">
      <c r="A1" s="159" t="s">
        <v>173</v>
      </c>
      <c r="B1" s="159"/>
      <c r="C1" s="1037" t="s">
        <v>152</v>
      </c>
      <c r="D1" s="1037"/>
      <c r="E1" s="1036">
        <f>'Instructions and Summary'!B4</f>
        <v>0</v>
      </c>
      <c r="F1" s="1036"/>
      <c r="G1" s="1036"/>
      <c r="H1" s="1015" t="str">
        <f>'Instructions and Summary'!G1</f>
        <v>XX/XX/XX   V 1.0</v>
      </c>
      <c r="I1" s="1016"/>
    </row>
    <row r="2" spans="1:12" s="25" customFormat="1" ht="18.75" thickBot="1">
      <c r="A2" s="1035" t="s">
        <v>94</v>
      </c>
      <c r="B2" s="1035"/>
      <c r="C2" s="1035"/>
      <c r="D2" s="1035"/>
      <c r="E2" s="1035"/>
      <c r="F2" s="1035"/>
      <c r="G2" s="1035"/>
      <c r="H2" s="1035"/>
      <c r="I2" s="24"/>
      <c r="J2" s="24"/>
      <c r="K2" s="24"/>
      <c r="L2" s="24"/>
    </row>
    <row r="3" spans="1:12" s="26" customFormat="1" ht="175.5" customHeight="1" thickBot="1">
      <c r="A3" s="994" t="s">
        <v>268</v>
      </c>
      <c r="B3" s="995"/>
      <c r="C3" s="995"/>
      <c r="D3" s="995"/>
      <c r="E3" s="995"/>
      <c r="F3" s="995"/>
      <c r="G3" s="995"/>
      <c r="H3" s="996"/>
    </row>
    <row r="4" spans="1:12" s="26" customFormat="1" ht="13.5" thickBot="1">
      <c r="A4" s="10"/>
      <c r="B4" s="11"/>
      <c r="C4" s="12"/>
      <c r="D4" s="12"/>
      <c r="E4" s="13"/>
      <c r="F4" s="137"/>
      <c r="G4" s="137"/>
      <c r="H4" s="636"/>
    </row>
    <row r="5" spans="1:12" s="23" customFormat="1" ht="41.25" customHeight="1" thickBot="1">
      <c r="A5" s="243" t="s">
        <v>118</v>
      </c>
      <c r="B5" s="244" t="s">
        <v>119</v>
      </c>
      <c r="C5" s="245" t="s">
        <v>258</v>
      </c>
      <c r="D5" s="245" t="s">
        <v>259</v>
      </c>
      <c r="E5" s="52" t="s">
        <v>120</v>
      </c>
      <c r="F5" s="246" t="s">
        <v>121</v>
      </c>
      <c r="G5" s="246" t="s">
        <v>122</v>
      </c>
      <c r="H5" s="246" t="s">
        <v>123</v>
      </c>
    </row>
    <row r="6" spans="1:12" s="23" customFormat="1" ht="16.5" customHeight="1" thickBot="1">
      <c r="A6" s="248" t="s">
        <v>210</v>
      </c>
      <c r="B6" s="249">
        <v>2</v>
      </c>
      <c r="C6" s="250"/>
      <c r="D6" s="250"/>
      <c r="E6" s="251">
        <v>2</v>
      </c>
      <c r="F6" s="367">
        <v>650</v>
      </c>
      <c r="G6" s="367">
        <f t="shared" ref="G6" si="0">F6*B6</f>
        <v>1300</v>
      </c>
      <c r="H6" s="637" t="s">
        <v>159</v>
      </c>
    </row>
    <row r="7" spans="1:12" s="23" customFormat="1" ht="15.75" thickBot="1">
      <c r="A7" s="988" t="s">
        <v>175</v>
      </c>
      <c r="B7" s="989"/>
      <c r="C7" s="989"/>
      <c r="D7" s="989"/>
      <c r="E7" s="989"/>
      <c r="F7" s="989"/>
      <c r="G7" s="989"/>
      <c r="H7" s="990"/>
      <c r="I7" s="79"/>
    </row>
    <row r="8" spans="1:12" s="26" customFormat="1" ht="15.75" customHeight="1">
      <c r="A8" s="1020" t="s">
        <v>124</v>
      </c>
      <c r="B8" s="1021"/>
      <c r="C8" s="1021"/>
      <c r="D8" s="1021"/>
      <c r="E8" s="1021"/>
      <c r="F8" s="1022"/>
      <c r="G8" s="247"/>
      <c r="H8" s="638"/>
    </row>
    <row r="9" spans="1:12" s="26" customFormat="1" ht="15.75" customHeight="1">
      <c r="A9" s="659"/>
      <c r="B9" s="59"/>
      <c r="C9" s="238"/>
      <c r="D9" s="238"/>
      <c r="E9" s="239"/>
      <c r="F9" s="143"/>
      <c r="G9" s="307">
        <f t="shared" ref="G9:G27" si="1">F9*B9</f>
        <v>0</v>
      </c>
      <c r="H9" s="639"/>
    </row>
    <row r="10" spans="1:12" s="26" customFormat="1">
      <c r="A10" s="659"/>
      <c r="B10" s="59"/>
      <c r="C10" s="238"/>
      <c r="D10" s="238"/>
      <c r="E10" s="239"/>
      <c r="F10" s="143"/>
      <c r="G10" s="307">
        <f t="shared" si="1"/>
        <v>0</v>
      </c>
      <c r="H10" s="639"/>
    </row>
    <row r="11" spans="1:12" s="26" customFormat="1">
      <c r="A11" s="659"/>
      <c r="B11" s="59"/>
      <c r="C11" s="238"/>
      <c r="D11" s="238"/>
      <c r="E11" s="239"/>
      <c r="F11" s="143"/>
      <c r="G11" s="307">
        <f t="shared" si="1"/>
        <v>0</v>
      </c>
      <c r="H11" s="639"/>
    </row>
    <row r="12" spans="1:12" s="26" customFormat="1">
      <c r="A12" s="659"/>
      <c r="B12" s="59"/>
      <c r="C12" s="238"/>
      <c r="D12" s="238"/>
      <c r="E12" s="239"/>
      <c r="F12" s="143"/>
      <c r="G12" s="307">
        <f t="shared" si="1"/>
        <v>0</v>
      </c>
      <c r="H12" s="639"/>
    </row>
    <row r="13" spans="1:12" s="26" customFormat="1">
      <c r="A13" s="659"/>
      <c r="B13" s="59"/>
      <c r="C13" s="238"/>
      <c r="D13" s="238"/>
      <c r="E13" s="239"/>
      <c r="F13" s="143"/>
      <c r="G13" s="307">
        <f t="shared" si="1"/>
        <v>0</v>
      </c>
      <c r="H13" s="639"/>
    </row>
    <row r="14" spans="1:12" s="26" customFormat="1">
      <c r="A14" s="659"/>
      <c r="B14" s="59"/>
      <c r="C14" s="238"/>
      <c r="D14" s="238"/>
      <c r="E14" s="239"/>
      <c r="F14" s="143"/>
      <c r="G14" s="307">
        <f t="shared" si="1"/>
        <v>0</v>
      </c>
      <c r="H14" s="639"/>
    </row>
    <row r="15" spans="1:12" s="26" customFormat="1">
      <c r="A15" s="659"/>
      <c r="B15" s="59"/>
      <c r="C15" s="238"/>
      <c r="D15" s="238"/>
      <c r="E15" s="239"/>
      <c r="F15" s="143"/>
      <c r="G15" s="307">
        <f t="shared" si="1"/>
        <v>0</v>
      </c>
      <c r="H15" s="639"/>
    </row>
    <row r="16" spans="1:12" s="26" customFormat="1">
      <c r="A16" s="659"/>
      <c r="B16" s="59"/>
      <c r="C16" s="238"/>
      <c r="D16" s="238"/>
      <c r="E16" s="239"/>
      <c r="F16" s="143"/>
      <c r="G16" s="307">
        <f t="shared" si="1"/>
        <v>0</v>
      </c>
      <c r="H16" s="639"/>
    </row>
    <row r="17" spans="1:8" s="26" customFormat="1">
      <c r="A17" s="659"/>
      <c r="B17" s="59"/>
      <c r="C17" s="238"/>
      <c r="D17" s="238"/>
      <c r="E17" s="239"/>
      <c r="F17" s="143"/>
      <c r="G17" s="307">
        <f t="shared" si="1"/>
        <v>0</v>
      </c>
      <c r="H17" s="639"/>
    </row>
    <row r="18" spans="1:8" s="26" customFormat="1">
      <c r="A18" s="659"/>
      <c r="B18" s="59"/>
      <c r="C18" s="238"/>
      <c r="D18" s="238"/>
      <c r="E18" s="239"/>
      <c r="F18" s="143"/>
      <c r="G18" s="307">
        <f t="shared" si="1"/>
        <v>0</v>
      </c>
      <c r="H18" s="639"/>
    </row>
    <row r="19" spans="1:8" s="26" customFormat="1">
      <c r="A19" s="659"/>
      <c r="B19" s="59"/>
      <c r="C19" s="238"/>
      <c r="D19" s="238"/>
      <c r="E19" s="239"/>
      <c r="F19" s="143"/>
      <c r="G19" s="307">
        <f t="shared" si="1"/>
        <v>0</v>
      </c>
      <c r="H19" s="639"/>
    </row>
    <row r="20" spans="1:8" s="26" customFormat="1">
      <c r="A20" s="659"/>
      <c r="B20" s="59"/>
      <c r="C20" s="238"/>
      <c r="D20" s="238"/>
      <c r="E20" s="239"/>
      <c r="F20" s="143"/>
      <c r="G20" s="307">
        <f t="shared" si="1"/>
        <v>0</v>
      </c>
      <c r="H20" s="639"/>
    </row>
    <row r="21" spans="1:8" s="26" customFormat="1">
      <c r="A21" s="659"/>
      <c r="B21" s="59"/>
      <c r="C21" s="238"/>
      <c r="D21" s="238"/>
      <c r="E21" s="239"/>
      <c r="F21" s="143"/>
      <c r="G21" s="307">
        <f t="shared" si="1"/>
        <v>0</v>
      </c>
      <c r="H21" s="639"/>
    </row>
    <row r="22" spans="1:8" s="26" customFormat="1">
      <c r="A22" s="659"/>
      <c r="B22" s="59"/>
      <c r="C22" s="238"/>
      <c r="D22" s="238"/>
      <c r="E22" s="239"/>
      <c r="F22" s="143"/>
      <c r="G22" s="307">
        <f t="shared" si="1"/>
        <v>0</v>
      </c>
      <c r="H22" s="639"/>
    </row>
    <row r="23" spans="1:8" s="26" customFormat="1">
      <c r="A23" s="659"/>
      <c r="B23" s="59"/>
      <c r="C23" s="238"/>
      <c r="D23" s="238"/>
      <c r="E23" s="239"/>
      <c r="F23" s="143"/>
      <c r="G23" s="306">
        <f t="shared" si="1"/>
        <v>0</v>
      </c>
      <c r="H23" s="639"/>
    </row>
    <row r="24" spans="1:8" s="26" customFormat="1">
      <c r="A24" s="659"/>
      <c r="B24" s="59"/>
      <c r="C24" s="238"/>
      <c r="D24" s="238"/>
      <c r="E24" s="239"/>
      <c r="F24" s="143"/>
      <c r="G24" s="306">
        <f t="shared" si="1"/>
        <v>0</v>
      </c>
      <c r="H24" s="639"/>
    </row>
    <row r="25" spans="1:8" s="26" customFormat="1">
      <c r="A25" s="659"/>
      <c r="B25" s="59"/>
      <c r="C25" s="238"/>
      <c r="D25" s="238"/>
      <c r="E25" s="60"/>
      <c r="F25" s="143"/>
      <c r="G25" s="306">
        <f t="shared" si="1"/>
        <v>0</v>
      </c>
      <c r="H25" s="639"/>
    </row>
    <row r="26" spans="1:8" s="26" customFormat="1">
      <c r="A26" s="659"/>
      <c r="B26" s="59"/>
      <c r="C26" s="238"/>
      <c r="D26" s="238"/>
      <c r="E26" s="60"/>
      <c r="F26" s="143"/>
      <c r="G26" s="306">
        <f t="shared" si="1"/>
        <v>0</v>
      </c>
      <c r="H26" s="639"/>
    </row>
    <row r="27" spans="1:8" s="26" customFormat="1">
      <c r="A27" s="659"/>
      <c r="B27" s="59"/>
      <c r="C27" s="238"/>
      <c r="D27" s="238"/>
      <c r="E27" s="60"/>
      <c r="F27" s="143"/>
      <c r="G27" s="306">
        <f t="shared" si="1"/>
        <v>0</v>
      </c>
      <c r="H27" s="639"/>
    </row>
    <row r="28" spans="1:8" s="26" customFormat="1" ht="13.5" thickBot="1">
      <c r="A28" s="997" t="s">
        <v>226</v>
      </c>
      <c r="B28" s="998"/>
      <c r="C28" s="998"/>
      <c r="D28" s="998"/>
      <c r="E28" s="998"/>
      <c r="F28" s="999"/>
      <c r="G28" s="368">
        <f>SUM(G9:G27)</f>
        <v>0</v>
      </c>
      <c r="H28" s="640"/>
    </row>
    <row r="29" spans="1:8" s="26" customFormat="1" ht="15.75" customHeight="1">
      <c r="A29" s="1029" t="s">
        <v>125</v>
      </c>
      <c r="B29" s="1030"/>
      <c r="C29" s="1030"/>
      <c r="D29" s="1030"/>
      <c r="E29" s="1030"/>
      <c r="F29" s="1031"/>
      <c r="G29" s="297"/>
      <c r="H29" s="641"/>
    </row>
    <row r="30" spans="1:8" s="27" customFormat="1" ht="15.75" customHeight="1">
      <c r="A30" s="660"/>
      <c r="B30" s="59"/>
      <c r="C30" s="238"/>
      <c r="D30" s="238"/>
      <c r="E30" s="60"/>
      <c r="F30" s="143"/>
      <c r="G30" s="306">
        <f>F30*B30</f>
        <v>0</v>
      </c>
      <c r="H30" s="639"/>
    </row>
    <row r="31" spans="1:8" s="27" customFormat="1">
      <c r="A31" s="660"/>
      <c r="B31" s="59"/>
      <c r="C31" s="238"/>
      <c r="D31" s="238"/>
      <c r="E31" s="60"/>
      <c r="F31" s="143"/>
      <c r="G31" s="306">
        <f t="shared" ref="G31:G43" si="2">F31*B31</f>
        <v>0</v>
      </c>
      <c r="H31" s="639"/>
    </row>
    <row r="32" spans="1:8" s="27" customFormat="1">
      <c r="A32" s="660"/>
      <c r="B32" s="59"/>
      <c r="C32" s="238"/>
      <c r="D32" s="238"/>
      <c r="E32" s="60"/>
      <c r="F32" s="143"/>
      <c r="G32" s="306">
        <f t="shared" si="2"/>
        <v>0</v>
      </c>
      <c r="H32" s="639"/>
    </row>
    <row r="33" spans="1:8" s="27" customFormat="1">
      <c r="A33" s="660"/>
      <c r="B33" s="59"/>
      <c r="C33" s="238"/>
      <c r="D33" s="238"/>
      <c r="E33" s="60"/>
      <c r="F33" s="143"/>
      <c r="G33" s="306">
        <f t="shared" si="2"/>
        <v>0</v>
      </c>
      <c r="H33" s="639"/>
    </row>
    <row r="34" spans="1:8" s="27" customFormat="1">
      <c r="A34" s="660"/>
      <c r="B34" s="59"/>
      <c r="C34" s="238"/>
      <c r="D34" s="238"/>
      <c r="E34" s="60"/>
      <c r="F34" s="143"/>
      <c r="G34" s="306">
        <f t="shared" si="2"/>
        <v>0</v>
      </c>
      <c r="H34" s="639"/>
    </row>
    <row r="35" spans="1:8" s="27" customFormat="1">
      <c r="A35" s="660"/>
      <c r="B35" s="59"/>
      <c r="C35" s="238"/>
      <c r="D35" s="238"/>
      <c r="E35" s="60"/>
      <c r="F35" s="143"/>
      <c r="G35" s="306">
        <f t="shared" si="2"/>
        <v>0</v>
      </c>
      <c r="H35" s="639"/>
    </row>
    <row r="36" spans="1:8" s="27" customFormat="1">
      <c r="A36" s="660"/>
      <c r="B36" s="59"/>
      <c r="C36" s="238"/>
      <c r="D36" s="238"/>
      <c r="E36" s="60"/>
      <c r="F36" s="143"/>
      <c r="G36" s="306">
        <f t="shared" si="2"/>
        <v>0</v>
      </c>
      <c r="H36" s="639"/>
    </row>
    <row r="37" spans="1:8" s="27" customFormat="1">
      <c r="A37" s="660"/>
      <c r="B37" s="59"/>
      <c r="C37" s="238"/>
      <c r="D37" s="238"/>
      <c r="E37" s="60"/>
      <c r="F37" s="143"/>
      <c r="G37" s="306">
        <f t="shared" si="2"/>
        <v>0</v>
      </c>
      <c r="H37" s="639"/>
    </row>
    <row r="38" spans="1:8" s="27" customFormat="1">
      <c r="A38" s="660"/>
      <c r="B38" s="59"/>
      <c r="C38" s="238"/>
      <c r="D38" s="238"/>
      <c r="E38" s="60"/>
      <c r="F38" s="143"/>
      <c r="G38" s="306">
        <f t="shared" si="2"/>
        <v>0</v>
      </c>
      <c r="H38" s="639"/>
    </row>
    <row r="39" spans="1:8" s="27" customFormat="1">
      <c r="A39" s="660"/>
      <c r="B39" s="59"/>
      <c r="C39" s="238"/>
      <c r="D39" s="238"/>
      <c r="E39" s="60"/>
      <c r="F39" s="143"/>
      <c r="G39" s="306">
        <f t="shared" si="2"/>
        <v>0</v>
      </c>
      <c r="H39" s="639"/>
    </row>
    <row r="40" spans="1:8" s="27" customFormat="1">
      <c r="A40" s="660"/>
      <c r="B40" s="59"/>
      <c r="C40" s="238"/>
      <c r="D40" s="238"/>
      <c r="E40" s="60"/>
      <c r="F40" s="143"/>
      <c r="G40" s="306">
        <f t="shared" si="2"/>
        <v>0</v>
      </c>
      <c r="H40" s="639"/>
    </row>
    <row r="41" spans="1:8" s="27" customFormat="1">
      <c r="A41" s="660"/>
      <c r="B41" s="59"/>
      <c r="C41" s="238"/>
      <c r="D41" s="238"/>
      <c r="E41" s="60"/>
      <c r="F41" s="143"/>
      <c r="G41" s="306">
        <f t="shared" si="2"/>
        <v>0</v>
      </c>
      <c r="H41" s="639"/>
    </row>
    <row r="42" spans="1:8" s="27" customFormat="1">
      <c r="A42" s="660"/>
      <c r="B42" s="59"/>
      <c r="C42" s="238"/>
      <c r="D42" s="238"/>
      <c r="E42" s="60"/>
      <c r="F42" s="143"/>
      <c r="G42" s="306">
        <f t="shared" si="2"/>
        <v>0</v>
      </c>
      <c r="H42" s="639"/>
    </row>
    <row r="43" spans="1:8" s="27" customFormat="1">
      <c r="A43" s="660"/>
      <c r="B43" s="59"/>
      <c r="C43" s="238"/>
      <c r="D43" s="238"/>
      <c r="E43" s="60"/>
      <c r="F43" s="143"/>
      <c r="G43" s="306">
        <f t="shared" si="2"/>
        <v>0</v>
      </c>
      <c r="H43" s="639"/>
    </row>
    <row r="44" spans="1:8" s="27" customFormat="1">
      <c r="A44" s="660"/>
      <c r="B44" s="59"/>
      <c r="C44" s="238"/>
      <c r="D44" s="238"/>
      <c r="E44" s="60"/>
      <c r="F44" s="143"/>
      <c r="G44" s="306">
        <f t="shared" ref="G44" si="3">F44*B44</f>
        <v>0</v>
      </c>
      <c r="H44" s="639"/>
    </row>
    <row r="45" spans="1:8" s="26" customFormat="1">
      <c r="A45" s="659"/>
      <c r="B45" s="59"/>
      <c r="C45" s="238"/>
      <c r="D45" s="238"/>
      <c r="E45" s="60"/>
      <c r="F45" s="143"/>
      <c r="G45" s="306">
        <f>F45*B45</f>
        <v>0</v>
      </c>
      <c r="H45" s="639"/>
    </row>
    <row r="46" spans="1:8" s="26" customFormat="1">
      <c r="A46" s="659"/>
      <c r="B46" s="59"/>
      <c r="C46" s="238"/>
      <c r="D46" s="238"/>
      <c r="E46" s="60"/>
      <c r="F46" s="143"/>
      <c r="G46" s="306">
        <f>F46*B46</f>
        <v>0</v>
      </c>
      <c r="H46" s="639"/>
    </row>
    <row r="47" spans="1:8" s="26" customFormat="1">
      <c r="A47" s="659"/>
      <c r="B47" s="59"/>
      <c r="C47" s="238"/>
      <c r="D47" s="238"/>
      <c r="E47" s="60"/>
      <c r="F47" s="143"/>
      <c r="G47" s="306">
        <f>F47*B47</f>
        <v>0</v>
      </c>
      <c r="H47" s="639"/>
    </row>
    <row r="48" spans="1:8" s="26" customFormat="1" ht="13.5" thickBot="1">
      <c r="A48" s="997" t="s">
        <v>225</v>
      </c>
      <c r="B48" s="998"/>
      <c r="C48" s="998"/>
      <c r="D48" s="998"/>
      <c r="E48" s="998"/>
      <c r="F48" s="999"/>
      <c r="G48" s="369">
        <f>SUM(G30:G47)</f>
        <v>0</v>
      </c>
      <c r="H48" s="642"/>
    </row>
    <row r="49" spans="1:8" s="26" customFormat="1" ht="15.75" customHeight="1" thickBot="1">
      <c r="A49" s="1012" t="s">
        <v>179</v>
      </c>
      <c r="B49" s="1013"/>
      <c r="C49" s="1013"/>
      <c r="D49" s="1013"/>
      <c r="E49" s="1013"/>
      <c r="F49" s="1014"/>
      <c r="G49" s="309">
        <f>G28+G48</f>
        <v>0</v>
      </c>
      <c r="H49" s="643"/>
    </row>
    <row r="50" spans="1:8" s="26" customFormat="1" ht="15.75" customHeight="1" thickBot="1">
      <c r="A50" s="294"/>
      <c r="B50" s="295"/>
      <c r="C50" s="295"/>
      <c r="D50" s="295"/>
      <c r="E50" s="295"/>
      <c r="F50" s="295"/>
      <c r="G50" s="296"/>
      <c r="H50" s="644"/>
    </row>
    <row r="51" spans="1:8" s="23" customFormat="1" ht="15.75" thickBot="1">
      <c r="A51" s="991" t="s">
        <v>176</v>
      </c>
      <c r="B51" s="992"/>
      <c r="C51" s="992"/>
      <c r="D51" s="992"/>
      <c r="E51" s="992"/>
      <c r="F51" s="992"/>
      <c r="G51" s="992"/>
      <c r="H51" s="993"/>
    </row>
    <row r="52" spans="1:8" s="26" customFormat="1" ht="15.75" customHeight="1">
      <c r="A52" s="1023" t="s">
        <v>124</v>
      </c>
      <c r="B52" s="1024"/>
      <c r="C52" s="1024"/>
      <c r="D52" s="1024"/>
      <c r="E52" s="1024"/>
      <c r="F52" s="1025"/>
      <c r="G52" s="150"/>
      <c r="H52" s="645"/>
    </row>
    <row r="53" spans="1:8" s="27" customFormat="1" ht="15.75" customHeight="1">
      <c r="A53" s="661"/>
      <c r="B53" s="43"/>
      <c r="C53" s="44"/>
      <c r="D53" s="44"/>
      <c r="E53" s="45"/>
      <c r="F53" s="155"/>
      <c r="G53" s="311">
        <f t="shared" ref="G53:G74" si="4">F53*B53</f>
        <v>0</v>
      </c>
      <c r="H53" s="646"/>
    </row>
    <row r="54" spans="1:8" s="27" customFormat="1" ht="15.75" customHeight="1">
      <c r="A54" s="661"/>
      <c r="B54" s="43"/>
      <c r="C54" s="44"/>
      <c r="D54" s="44"/>
      <c r="E54" s="45"/>
      <c r="F54" s="155"/>
      <c r="G54" s="311">
        <f t="shared" si="4"/>
        <v>0</v>
      </c>
      <c r="H54" s="646"/>
    </row>
    <row r="55" spans="1:8" s="27" customFormat="1">
      <c r="A55" s="661"/>
      <c r="B55" s="43"/>
      <c r="C55" s="44"/>
      <c r="D55" s="44"/>
      <c r="E55" s="45"/>
      <c r="F55" s="155"/>
      <c r="G55" s="311">
        <f t="shared" si="4"/>
        <v>0</v>
      </c>
      <c r="H55" s="646"/>
    </row>
    <row r="56" spans="1:8" s="27" customFormat="1">
      <c r="A56" s="661"/>
      <c r="B56" s="43"/>
      <c r="C56" s="44"/>
      <c r="D56" s="44"/>
      <c r="E56" s="45"/>
      <c r="F56" s="155"/>
      <c r="G56" s="311">
        <f t="shared" si="4"/>
        <v>0</v>
      </c>
      <c r="H56" s="646"/>
    </row>
    <row r="57" spans="1:8" s="27" customFormat="1">
      <c r="A57" s="661"/>
      <c r="B57" s="43"/>
      <c r="C57" s="44"/>
      <c r="D57" s="44"/>
      <c r="E57" s="45"/>
      <c r="F57" s="155"/>
      <c r="G57" s="311">
        <f t="shared" si="4"/>
        <v>0</v>
      </c>
      <c r="H57" s="646"/>
    </row>
    <row r="58" spans="1:8" s="27" customFormat="1">
      <c r="A58" s="661"/>
      <c r="B58" s="43"/>
      <c r="C58" s="44"/>
      <c r="D58" s="44"/>
      <c r="E58" s="45"/>
      <c r="F58" s="155"/>
      <c r="G58" s="311">
        <f t="shared" si="4"/>
        <v>0</v>
      </c>
      <c r="H58" s="646"/>
    </row>
    <row r="59" spans="1:8" s="27" customFormat="1">
      <c r="A59" s="661"/>
      <c r="B59" s="43"/>
      <c r="C59" s="44"/>
      <c r="D59" s="44"/>
      <c r="E59" s="45"/>
      <c r="F59" s="155"/>
      <c r="G59" s="311">
        <f t="shared" si="4"/>
        <v>0</v>
      </c>
      <c r="H59" s="646"/>
    </row>
    <row r="60" spans="1:8" s="27" customFormat="1">
      <c r="A60" s="661"/>
      <c r="B60" s="43"/>
      <c r="C60" s="44"/>
      <c r="D60" s="44"/>
      <c r="E60" s="45"/>
      <c r="F60" s="155"/>
      <c r="G60" s="311">
        <f t="shared" si="4"/>
        <v>0</v>
      </c>
      <c r="H60" s="646"/>
    </row>
    <row r="61" spans="1:8" s="27" customFormat="1">
      <c r="A61" s="661"/>
      <c r="B61" s="43"/>
      <c r="C61" s="44"/>
      <c r="D61" s="44"/>
      <c r="E61" s="45"/>
      <c r="F61" s="155"/>
      <c r="G61" s="311">
        <f t="shared" si="4"/>
        <v>0</v>
      </c>
      <c r="H61" s="646"/>
    </row>
    <row r="62" spans="1:8" s="27" customFormat="1">
      <c r="A62" s="661"/>
      <c r="B62" s="43"/>
      <c r="C62" s="44"/>
      <c r="D62" s="44"/>
      <c r="E62" s="45"/>
      <c r="F62" s="155"/>
      <c r="G62" s="311">
        <f t="shared" si="4"/>
        <v>0</v>
      </c>
      <c r="H62" s="646"/>
    </row>
    <row r="63" spans="1:8" s="27" customFormat="1">
      <c r="A63" s="661"/>
      <c r="B63" s="43"/>
      <c r="C63" s="44"/>
      <c r="D63" s="44"/>
      <c r="E63" s="45"/>
      <c r="F63" s="155"/>
      <c r="G63" s="311">
        <f t="shared" si="4"/>
        <v>0</v>
      </c>
      <c r="H63" s="646"/>
    </row>
    <row r="64" spans="1:8" s="27" customFormat="1">
      <c r="A64" s="661"/>
      <c r="B64" s="43"/>
      <c r="C64" s="44"/>
      <c r="D64" s="44"/>
      <c r="E64" s="45"/>
      <c r="F64" s="155"/>
      <c r="G64" s="311">
        <f t="shared" si="4"/>
        <v>0</v>
      </c>
      <c r="H64" s="646"/>
    </row>
    <row r="65" spans="1:8" s="27" customFormat="1">
      <c r="A65" s="661"/>
      <c r="B65" s="43"/>
      <c r="C65" s="44"/>
      <c r="D65" s="44"/>
      <c r="E65" s="45"/>
      <c r="F65" s="155"/>
      <c r="G65" s="311">
        <f t="shared" si="4"/>
        <v>0</v>
      </c>
      <c r="H65" s="646"/>
    </row>
    <row r="66" spans="1:8" s="27" customFormat="1">
      <c r="A66" s="661"/>
      <c r="B66" s="43"/>
      <c r="C66" s="44"/>
      <c r="D66" s="44"/>
      <c r="E66" s="45"/>
      <c r="F66" s="155"/>
      <c r="G66" s="311">
        <f t="shared" si="4"/>
        <v>0</v>
      </c>
      <c r="H66" s="646"/>
    </row>
    <row r="67" spans="1:8" s="27" customFormat="1">
      <c r="A67" s="661"/>
      <c r="B67" s="43"/>
      <c r="C67" s="44"/>
      <c r="D67" s="44"/>
      <c r="E67" s="45"/>
      <c r="F67" s="155"/>
      <c r="G67" s="311">
        <f t="shared" si="4"/>
        <v>0</v>
      </c>
      <c r="H67" s="646"/>
    </row>
    <row r="68" spans="1:8" s="27" customFormat="1">
      <c r="A68" s="661"/>
      <c r="B68" s="43"/>
      <c r="C68" s="44"/>
      <c r="D68" s="44"/>
      <c r="E68" s="45"/>
      <c r="F68" s="155"/>
      <c r="G68" s="311">
        <f t="shared" si="4"/>
        <v>0</v>
      </c>
      <c r="H68" s="646"/>
    </row>
    <row r="69" spans="1:8" s="26" customFormat="1">
      <c r="A69" s="662"/>
      <c r="B69" s="33"/>
      <c r="C69" s="34"/>
      <c r="D69" s="34"/>
      <c r="E69" s="35"/>
      <c r="F69" s="145"/>
      <c r="G69" s="311">
        <f t="shared" si="4"/>
        <v>0</v>
      </c>
      <c r="H69" s="647"/>
    </row>
    <row r="70" spans="1:8" s="26" customFormat="1">
      <c r="A70" s="662"/>
      <c r="B70" s="33"/>
      <c r="C70" s="34"/>
      <c r="D70" s="34"/>
      <c r="E70" s="35"/>
      <c r="F70" s="145"/>
      <c r="G70" s="311">
        <f t="shared" si="4"/>
        <v>0</v>
      </c>
      <c r="H70" s="647"/>
    </row>
    <row r="71" spans="1:8" s="26" customFormat="1">
      <c r="A71" s="662"/>
      <c r="B71" s="33"/>
      <c r="C71" s="34"/>
      <c r="D71" s="34"/>
      <c r="E71" s="35"/>
      <c r="F71" s="145"/>
      <c r="G71" s="311">
        <f t="shared" si="4"/>
        <v>0</v>
      </c>
      <c r="H71" s="647"/>
    </row>
    <row r="72" spans="1:8" s="26" customFormat="1">
      <c r="A72" s="662"/>
      <c r="B72" s="33"/>
      <c r="C72" s="34"/>
      <c r="D72" s="34"/>
      <c r="E72" s="35"/>
      <c r="F72" s="145"/>
      <c r="G72" s="311">
        <f t="shared" si="4"/>
        <v>0</v>
      </c>
      <c r="H72" s="647"/>
    </row>
    <row r="73" spans="1:8" s="26" customFormat="1">
      <c r="A73" s="662"/>
      <c r="B73" s="33"/>
      <c r="C73" s="34"/>
      <c r="D73" s="34"/>
      <c r="E73" s="35"/>
      <c r="F73" s="145"/>
      <c r="G73" s="311">
        <f t="shared" si="4"/>
        <v>0</v>
      </c>
      <c r="H73" s="647"/>
    </row>
    <row r="74" spans="1:8" s="26" customFormat="1">
      <c r="A74" s="662"/>
      <c r="B74" s="33"/>
      <c r="C74" s="34"/>
      <c r="D74" s="34"/>
      <c r="E74" s="35"/>
      <c r="F74" s="145"/>
      <c r="G74" s="311">
        <f t="shared" si="4"/>
        <v>0</v>
      </c>
      <c r="H74" s="647"/>
    </row>
    <row r="75" spans="1:8" s="26" customFormat="1" ht="13.5" thickBot="1">
      <c r="A75" s="1000" t="s">
        <v>226</v>
      </c>
      <c r="B75" s="1001"/>
      <c r="C75" s="1001"/>
      <c r="D75" s="1001"/>
      <c r="E75" s="1001"/>
      <c r="F75" s="1002"/>
      <c r="G75" s="370">
        <f>SUM(G53:G74)</f>
        <v>0</v>
      </c>
      <c r="H75" s="648"/>
    </row>
    <row r="76" spans="1:8" s="26" customFormat="1" ht="15.75" customHeight="1">
      <c r="A76" s="1023" t="s">
        <v>125</v>
      </c>
      <c r="B76" s="1024"/>
      <c r="C76" s="1024"/>
      <c r="D76" s="1024"/>
      <c r="E76" s="1024"/>
      <c r="F76" s="1025"/>
      <c r="G76" s="298"/>
      <c r="H76" s="646"/>
    </row>
    <row r="77" spans="1:8" s="26" customFormat="1" ht="15.75" customHeight="1">
      <c r="A77" s="662"/>
      <c r="B77" s="33"/>
      <c r="C77" s="240"/>
      <c r="D77" s="240"/>
      <c r="E77" s="35"/>
      <c r="F77" s="146"/>
      <c r="G77" s="311">
        <f>F77*B77</f>
        <v>0</v>
      </c>
      <c r="H77" s="647"/>
    </row>
    <row r="78" spans="1:8" s="26" customFormat="1" ht="15.75" customHeight="1">
      <c r="A78" s="662"/>
      <c r="B78" s="33"/>
      <c r="C78" s="240"/>
      <c r="D78" s="240"/>
      <c r="E78" s="35"/>
      <c r="F78" s="146"/>
      <c r="G78" s="311">
        <f t="shared" ref="G78:G90" si="5">F78*B78</f>
        <v>0</v>
      </c>
      <c r="H78" s="647"/>
    </row>
    <row r="79" spans="1:8" s="26" customFormat="1">
      <c r="A79" s="662"/>
      <c r="B79" s="33"/>
      <c r="C79" s="240"/>
      <c r="D79" s="240"/>
      <c r="E79" s="35"/>
      <c r="F79" s="146"/>
      <c r="G79" s="311">
        <f t="shared" si="5"/>
        <v>0</v>
      </c>
      <c r="H79" s="647"/>
    </row>
    <row r="80" spans="1:8" s="26" customFormat="1">
      <c r="A80" s="662"/>
      <c r="B80" s="33"/>
      <c r="C80" s="240"/>
      <c r="D80" s="240"/>
      <c r="E80" s="35"/>
      <c r="F80" s="146"/>
      <c r="G80" s="311">
        <f t="shared" si="5"/>
        <v>0</v>
      </c>
      <c r="H80" s="647"/>
    </row>
    <row r="81" spans="1:8" s="26" customFormat="1">
      <c r="A81" s="662"/>
      <c r="B81" s="33"/>
      <c r="C81" s="240"/>
      <c r="D81" s="240"/>
      <c r="E81" s="35"/>
      <c r="F81" s="146"/>
      <c r="G81" s="311">
        <f t="shared" si="5"/>
        <v>0</v>
      </c>
      <c r="H81" s="647"/>
    </row>
    <row r="82" spans="1:8" s="26" customFormat="1">
      <c r="A82" s="662"/>
      <c r="B82" s="33"/>
      <c r="C82" s="240"/>
      <c r="D82" s="240"/>
      <c r="E82" s="35"/>
      <c r="F82" s="146"/>
      <c r="G82" s="311">
        <f t="shared" si="5"/>
        <v>0</v>
      </c>
      <c r="H82" s="647"/>
    </row>
    <row r="83" spans="1:8" s="26" customFormat="1">
      <c r="A83" s="662"/>
      <c r="B83" s="33"/>
      <c r="C83" s="240"/>
      <c r="D83" s="240"/>
      <c r="E83" s="35"/>
      <c r="F83" s="146"/>
      <c r="G83" s="311">
        <f t="shared" si="5"/>
        <v>0</v>
      </c>
      <c r="H83" s="647"/>
    </row>
    <row r="84" spans="1:8" s="26" customFormat="1">
      <c r="A84" s="662"/>
      <c r="B84" s="33"/>
      <c r="C84" s="240"/>
      <c r="D84" s="240"/>
      <c r="E84" s="35"/>
      <c r="F84" s="146"/>
      <c r="G84" s="311">
        <f t="shared" si="5"/>
        <v>0</v>
      </c>
      <c r="H84" s="647"/>
    </row>
    <row r="85" spans="1:8" s="26" customFormat="1">
      <c r="A85" s="662"/>
      <c r="B85" s="33"/>
      <c r="C85" s="240"/>
      <c r="D85" s="240"/>
      <c r="E85" s="35"/>
      <c r="F85" s="146"/>
      <c r="G85" s="311">
        <f t="shared" si="5"/>
        <v>0</v>
      </c>
      <c r="H85" s="647"/>
    </row>
    <row r="86" spans="1:8" s="26" customFormat="1">
      <c r="A86" s="662"/>
      <c r="B86" s="33"/>
      <c r="C86" s="240"/>
      <c r="D86" s="240"/>
      <c r="E86" s="35"/>
      <c r="F86" s="146"/>
      <c r="G86" s="311">
        <f t="shared" si="5"/>
        <v>0</v>
      </c>
      <c r="H86" s="647"/>
    </row>
    <row r="87" spans="1:8" s="26" customFormat="1">
      <c r="A87" s="662"/>
      <c r="B87" s="33"/>
      <c r="C87" s="240"/>
      <c r="D87" s="240"/>
      <c r="E87" s="35"/>
      <c r="F87" s="146"/>
      <c r="G87" s="311">
        <f t="shared" si="5"/>
        <v>0</v>
      </c>
      <c r="H87" s="647"/>
    </row>
    <row r="88" spans="1:8" s="26" customFormat="1">
      <c r="A88" s="662"/>
      <c r="B88" s="33"/>
      <c r="C88" s="240"/>
      <c r="D88" s="240"/>
      <c r="E88" s="35"/>
      <c r="F88" s="146"/>
      <c r="G88" s="311">
        <f t="shared" si="5"/>
        <v>0</v>
      </c>
      <c r="H88" s="647"/>
    </row>
    <row r="89" spans="1:8" s="26" customFormat="1">
      <c r="A89" s="662"/>
      <c r="B89" s="33"/>
      <c r="C89" s="240"/>
      <c r="D89" s="240"/>
      <c r="E89" s="35"/>
      <c r="F89" s="146"/>
      <c r="G89" s="311">
        <f t="shared" si="5"/>
        <v>0</v>
      </c>
      <c r="H89" s="647"/>
    </row>
    <row r="90" spans="1:8" s="26" customFormat="1">
      <c r="A90" s="662"/>
      <c r="B90" s="33"/>
      <c r="C90" s="240"/>
      <c r="D90" s="240"/>
      <c r="E90" s="35"/>
      <c r="F90" s="146"/>
      <c r="G90" s="311">
        <f t="shared" si="5"/>
        <v>0</v>
      </c>
      <c r="H90" s="647"/>
    </row>
    <row r="91" spans="1:8" s="26" customFormat="1">
      <c r="A91" s="662"/>
      <c r="B91" s="33"/>
      <c r="C91" s="240"/>
      <c r="D91" s="240"/>
      <c r="E91" s="35"/>
      <c r="F91" s="146"/>
      <c r="G91" s="311">
        <f t="shared" ref="G91:G92" si="6">F91*B91</f>
        <v>0</v>
      </c>
      <c r="H91" s="647"/>
    </row>
    <row r="92" spans="1:8" s="26" customFormat="1">
      <c r="A92" s="662"/>
      <c r="B92" s="33"/>
      <c r="C92" s="240"/>
      <c r="D92" s="240"/>
      <c r="E92" s="35"/>
      <c r="F92" s="146"/>
      <c r="G92" s="311">
        <f t="shared" si="6"/>
        <v>0</v>
      </c>
      <c r="H92" s="647"/>
    </row>
    <row r="93" spans="1:8" s="26" customFormat="1">
      <c r="A93" s="662"/>
      <c r="B93" s="33"/>
      <c r="C93" s="240"/>
      <c r="D93" s="240"/>
      <c r="E93" s="35"/>
      <c r="F93" s="146"/>
      <c r="G93" s="311">
        <f>F93*B93</f>
        <v>0</v>
      </c>
      <c r="H93" s="647"/>
    </row>
    <row r="94" spans="1:8" s="26" customFormat="1">
      <c r="A94" s="662"/>
      <c r="B94" s="33"/>
      <c r="C94" s="240"/>
      <c r="D94" s="240"/>
      <c r="E94" s="35"/>
      <c r="F94" s="146"/>
      <c r="G94" s="311">
        <f>F94*B94</f>
        <v>0</v>
      </c>
      <c r="H94" s="647"/>
    </row>
    <row r="95" spans="1:8" s="26" customFormat="1" ht="13.5" thickBot="1">
      <c r="A95" s="1000" t="s">
        <v>225</v>
      </c>
      <c r="B95" s="1001"/>
      <c r="C95" s="1001"/>
      <c r="D95" s="1001"/>
      <c r="E95" s="1001"/>
      <c r="F95" s="1002"/>
      <c r="G95" s="371">
        <f>SUM(G77:G94)</f>
        <v>0</v>
      </c>
      <c r="H95" s="649"/>
    </row>
    <row r="96" spans="1:8" s="26" customFormat="1" ht="15.75" customHeight="1" thickBot="1">
      <c r="A96" s="1009" t="s">
        <v>180</v>
      </c>
      <c r="B96" s="1010"/>
      <c r="C96" s="1010"/>
      <c r="D96" s="1010"/>
      <c r="E96" s="1010"/>
      <c r="F96" s="1011"/>
      <c r="G96" s="313">
        <f>G75+G95</f>
        <v>0</v>
      </c>
      <c r="H96" s="650"/>
    </row>
    <row r="97" spans="1:8" s="26" customFormat="1" ht="15.75" customHeight="1" thickBot="1">
      <c r="A97" s="294"/>
      <c r="B97" s="295"/>
      <c r="C97" s="295"/>
      <c r="D97" s="295"/>
      <c r="E97" s="295"/>
      <c r="F97" s="295"/>
      <c r="G97" s="296"/>
      <c r="H97" s="644"/>
    </row>
    <row r="98" spans="1:8" s="23" customFormat="1" ht="15.75" thickBot="1">
      <c r="A98" s="985" t="s">
        <v>177</v>
      </c>
      <c r="B98" s="986"/>
      <c r="C98" s="986"/>
      <c r="D98" s="986"/>
      <c r="E98" s="986"/>
      <c r="F98" s="986"/>
      <c r="G98" s="986"/>
      <c r="H98" s="987"/>
    </row>
    <row r="99" spans="1:8" s="26" customFormat="1" ht="15.75" customHeight="1">
      <c r="A99" s="1026" t="s">
        <v>124</v>
      </c>
      <c r="B99" s="1027"/>
      <c r="C99" s="1027"/>
      <c r="D99" s="1027"/>
      <c r="E99" s="1027"/>
      <c r="F99" s="1028"/>
      <c r="G99" s="151"/>
      <c r="H99" s="651"/>
    </row>
    <row r="100" spans="1:8" s="27" customFormat="1" ht="15.75" customHeight="1">
      <c r="A100" s="663"/>
      <c r="B100" s="46"/>
      <c r="C100" s="241"/>
      <c r="D100" s="241"/>
      <c r="E100" s="47"/>
      <c r="F100" s="144"/>
      <c r="G100" s="315">
        <f t="shared" ref="G100:G121" si="7">F100*B100</f>
        <v>0</v>
      </c>
      <c r="H100" s="652"/>
    </row>
    <row r="101" spans="1:8" s="27" customFormat="1">
      <c r="A101" s="663"/>
      <c r="B101" s="46"/>
      <c r="C101" s="241"/>
      <c r="D101" s="241"/>
      <c r="E101" s="47"/>
      <c r="F101" s="144"/>
      <c r="G101" s="315">
        <f t="shared" si="7"/>
        <v>0</v>
      </c>
      <c r="H101" s="652"/>
    </row>
    <row r="102" spans="1:8" s="27" customFormat="1">
      <c r="A102" s="663"/>
      <c r="B102" s="46"/>
      <c r="C102" s="241"/>
      <c r="D102" s="241"/>
      <c r="E102" s="47"/>
      <c r="F102" s="144"/>
      <c r="G102" s="315">
        <f t="shared" si="7"/>
        <v>0</v>
      </c>
      <c r="H102" s="652"/>
    </row>
    <row r="103" spans="1:8" s="27" customFormat="1">
      <c r="A103" s="663"/>
      <c r="B103" s="46"/>
      <c r="C103" s="241"/>
      <c r="D103" s="241"/>
      <c r="E103" s="47"/>
      <c r="F103" s="144"/>
      <c r="G103" s="315">
        <f t="shared" si="7"/>
        <v>0</v>
      </c>
      <c r="H103" s="652"/>
    </row>
    <row r="104" spans="1:8" s="27" customFormat="1">
      <c r="A104" s="663"/>
      <c r="B104" s="46"/>
      <c r="C104" s="241"/>
      <c r="D104" s="241"/>
      <c r="E104" s="47"/>
      <c r="F104" s="144"/>
      <c r="G104" s="315">
        <f t="shared" si="7"/>
        <v>0</v>
      </c>
      <c r="H104" s="652"/>
    </row>
    <row r="105" spans="1:8" s="27" customFormat="1">
      <c r="A105" s="663"/>
      <c r="B105" s="46"/>
      <c r="C105" s="241"/>
      <c r="D105" s="241"/>
      <c r="E105" s="47"/>
      <c r="F105" s="144"/>
      <c r="G105" s="315">
        <f t="shared" si="7"/>
        <v>0</v>
      </c>
      <c r="H105" s="652"/>
    </row>
    <row r="106" spans="1:8" s="27" customFormat="1">
      <c r="A106" s="663"/>
      <c r="B106" s="46"/>
      <c r="C106" s="241"/>
      <c r="D106" s="241"/>
      <c r="E106" s="47"/>
      <c r="F106" s="144"/>
      <c r="G106" s="315">
        <f t="shared" si="7"/>
        <v>0</v>
      </c>
      <c r="H106" s="652"/>
    </row>
    <row r="107" spans="1:8" s="27" customFormat="1">
      <c r="A107" s="663"/>
      <c r="B107" s="46"/>
      <c r="C107" s="241"/>
      <c r="D107" s="241"/>
      <c r="E107" s="47"/>
      <c r="F107" s="144"/>
      <c r="G107" s="315">
        <f t="shared" si="7"/>
        <v>0</v>
      </c>
      <c r="H107" s="652"/>
    </row>
    <row r="108" spans="1:8" s="27" customFormat="1">
      <c r="A108" s="663"/>
      <c r="B108" s="46"/>
      <c r="C108" s="241"/>
      <c r="D108" s="241"/>
      <c r="E108" s="47"/>
      <c r="F108" s="144"/>
      <c r="G108" s="315">
        <f t="shared" si="7"/>
        <v>0</v>
      </c>
      <c r="H108" s="652"/>
    </row>
    <row r="109" spans="1:8" s="27" customFormat="1">
      <c r="A109" s="663"/>
      <c r="B109" s="46"/>
      <c r="C109" s="241"/>
      <c r="D109" s="241"/>
      <c r="E109" s="47"/>
      <c r="F109" s="144"/>
      <c r="G109" s="315">
        <f t="shared" si="7"/>
        <v>0</v>
      </c>
      <c r="H109" s="652"/>
    </row>
    <row r="110" spans="1:8" s="27" customFormat="1">
      <c r="A110" s="663"/>
      <c r="B110" s="46"/>
      <c r="C110" s="241"/>
      <c r="D110" s="241"/>
      <c r="E110" s="47"/>
      <c r="F110" s="144"/>
      <c r="G110" s="315">
        <f t="shared" si="7"/>
        <v>0</v>
      </c>
      <c r="H110" s="652"/>
    </row>
    <row r="111" spans="1:8" s="27" customFormat="1">
      <c r="A111" s="663"/>
      <c r="B111" s="46"/>
      <c r="C111" s="241"/>
      <c r="D111" s="241"/>
      <c r="E111" s="47"/>
      <c r="F111" s="144"/>
      <c r="G111" s="315">
        <f t="shared" si="7"/>
        <v>0</v>
      </c>
      <c r="H111" s="652"/>
    </row>
    <row r="112" spans="1:8" s="27" customFormat="1">
      <c r="A112" s="663"/>
      <c r="B112" s="46"/>
      <c r="C112" s="241"/>
      <c r="D112" s="241"/>
      <c r="E112" s="47"/>
      <c r="F112" s="144"/>
      <c r="G112" s="315">
        <f t="shared" si="7"/>
        <v>0</v>
      </c>
      <c r="H112" s="652"/>
    </row>
    <row r="113" spans="1:8" s="27" customFormat="1">
      <c r="A113" s="663"/>
      <c r="B113" s="46"/>
      <c r="C113" s="241"/>
      <c r="D113" s="241"/>
      <c r="E113" s="47"/>
      <c r="F113" s="144"/>
      <c r="G113" s="315">
        <f t="shared" si="7"/>
        <v>0</v>
      </c>
      <c r="H113" s="652"/>
    </row>
    <row r="114" spans="1:8" s="27" customFormat="1">
      <c r="A114" s="663"/>
      <c r="B114" s="46"/>
      <c r="C114" s="241"/>
      <c r="D114" s="241"/>
      <c r="E114" s="47"/>
      <c r="F114" s="144"/>
      <c r="G114" s="315">
        <f t="shared" si="7"/>
        <v>0</v>
      </c>
      <c r="H114" s="652"/>
    </row>
    <row r="115" spans="1:8" s="27" customFormat="1">
      <c r="A115" s="663"/>
      <c r="B115" s="46"/>
      <c r="C115" s="241"/>
      <c r="D115" s="241"/>
      <c r="E115" s="47"/>
      <c r="F115" s="144"/>
      <c r="G115" s="315">
        <f t="shared" si="7"/>
        <v>0</v>
      </c>
      <c r="H115" s="652"/>
    </row>
    <row r="116" spans="1:8" s="27" customFormat="1">
      <c r="A116" s="663"/>
      <c r="B116" s="46"/>
      <c r="C116" s="241"/>
      <c r="D116" s="241"/>
      <c r="E116" s="47"/>
      <c r="F116" s="144"/>
      <c r="G116" s="315">
        <f t="shared" si="7"/>
        <v>0</v>
      </c>
      <c r="H116" s="652"/>
    </row>
    <row r="117" spans="1:8" s="26" customFormat="1">
      <c r="A117" s="664"/>
      <c r="B117" s="38"/>
      <c r="C117" s="242"/>
      <c r="D117" s="242"/>
      <c r="E117" s="39"/>
      <c r="F117" s="148"/>
      <c r="G117" s="315">
        <f t="shared" si="7"/>
        <v>0</v>
      </c>
      <c r="H117" s="653"/>
    </row>
    <row r="118" spans="1:8" s="26" customFormat="1">
      <c r="A118" s="664"/>
      <c r="B118" s="38"/>
      <c r="C118" s="242"/>
      <c r="D118" s="242"/>
      <c r="E118" s="39"/>
      <c r="F118" s="148"/>
      <c r="G118" s="315">
        <f t="shared" si="7"/>
        <v>0</v>
      </c>
      <c r="H118" s="653"/>
    </row>
    <row r="119" spans="1:8" s="26" customFormat="1">
      <c r="A119" s="664"/>
      <c r="B119" s="38"/>
      <c r="C119" s="242"/>
      <c r="D119" s="242"/>
      <c r="E119" s="39"/>
      <c r="F119" s="148"/>
      <c r="G119" s="315">
        <f t="shared" si="7"/>
        <v>0</v>
      </c>
      <c r="H119" s="653"/>
    </row>
    <row r="120" spans="1:8" s="26" customFormat="1">
      <c r="A120" s="664"/>
      <c r="B120" s="38"/>
      <c r="C120" s="242"/>
      <c r="D120" s="242"/>
      <c r="E120" s="39"/>
      <c r="F120" s="148"/>
      <c r="G120" s="315">
        <f t="shared" si="7"/>
        <v>0</v>
      </c>
      <c r="H120" s="653"/>
    </row>
    <row r="121" spans="1:8" s="26" customFormat="1">
      <c r="A121" s="664"/>
      <c r="B121" s="38"/>
      <c r="C121" s="242"/>
      <c r="D121" s="242"/>
      <c r="E121" s="39"/>
      <c r="F121" s="148"/>
      <c r="G121" s="315">
        <f t="shared" si="7"/>
        <v>0</v>
      </c>
      <c r="H121" s="653"/>
    </row>
    <row r="122" spans="1:8" s="26" customFormat="1" ht="13.5" thickBot="1">
      <c r="A122" s="1003" t="s">
        <v>226</v>
      </c>
      <c r="B122" s="1004"/>
      <c r="C122" s="1004"/>
      <c r="D122" s="1004"/>
      <c r="E122" s="1004"/>
      <c r="F122" s="1005"/>
      <c r="G122" s="372">
        <f>SUM(G100:G121)</f>
        <v>0</v>
      </c>
      <c r="H122" s="654"/>
    </row>
    <row r="123" spans="1:8" s="26" customFormat="1" ht="15.75" customHeight="1">
      <c r="A123" s="1026" t="s">
        <v>125</v>
      </c>
      <c r="B123" s="1027"/>
      <c r="C123" s="1027"/>
      <c r="D123" s="1027"/>
      <c r="E123" s="1027"/>
      <c r="F123" s="1028"/>
      <c r="G123" s="299"/>
      <c r="H123" s="652"/>
    </row>
    <row r="124" spans="1:8" s="26" customFormat="1" ht="15.75" customHeight="1">
      <c r="A124" s="664"/>
      <c r="B124" s="38"/>
      <c r="C124" s="242"/>
      <c r="D124" s="242"/>
      <c r="E124" s="39"/>
      <c r="F124" s="148"/>
      <c r="G124" s="315">
        <f>F124*B124</f>
        <v>0</v>
      </c>
      <c r="H124" s="653"/>
    </row>
    <row r="125" spans="1:8" s="26" customFormat="1" ht="15.75" customHeight="1">
      <c r="A125" s="664"/>
      <c r="B125" s="38"/>
      <c r="C125" s="242"/>
      <c r="D125" s="242"/>
      <c r="E125" s="39"/>
      <c r="F125" s="148"/>
      <c r="G125" s="315">
        <f t="shared" ref="G125:G139" si="8">F125*B125</f>
        <v>0</v>
      </c>
      <c r="H125" s="653"/>
    </row>
    <row r="126" spans="1:8" s="26" customFormat="1">
      <c r="A126" s="664"/>
      <c r="B126" s="38"/>
      <c r="C126" s="242"/>
      <c r="D126" s="242"/>
      <c r="E126" s="39"/>
      <c r="F126" s="148"/>
      <c r="G126" s="315">
        <f t="shared" si="8"/>
        <v>0</v>
      </c>
      <c r="H126" s="653"/>
    </row>
    <row r="127" spans="1:8" s="26" customFormat="1">
      <c r="A127" s="664"/>
      <c r="B127" s="38"/>
      <c r="C127" s="242"/>
      <c r="D127" s="242"/>
      <c r="E127" s="39"/>
      <c r="F127" s="148"/>
      <c r="G127" s="315">
        <f t="shared" si="8"/>
        <v>0</v>
      </c>
      <c r="H127" s="653"/>
    </row>
    <row r="128" spans="1:8" s="26" customFormat="1">
      <c r="A128" s="664"/>
      <c r="B128" s="38"/>
      <c r="C128" s="242"/>
      <c r="D128" s="242"/>
      <c r="E128" s="39"/>
      <c r="F128" s="148"/>
      <c r="G128" s="315">
        <f t="shared" si="8"/>
        <v>0</v>
      </c>
      <c r="H128" s="653"/>
    </row>
    <row r="129" spans="1:8" s="26" customFormat="1">
      <c r="A129" s="664"/>
      <c r="B129" s="38"/>
      <c r="C129" s="242"/>
      <c r="D129" s="242"/>
      <c r="E129" s="39"/>
      <c r="F129" s="148"/>
      <c r="G129" s="315">
        <f t="shared" si="8"/>
        <v>0</v>
      </c>
      <c r="H129" s="653"/>
    </row>
    <row r="130" spans="1:8" s="26" customFormat="1">
      <c r="A130" s="664"/>
      <c r="B130" s="38"/>
      <c r="C130" s="242"/>
      <c r="D130" s="242"/>
      <c r="E130" s="39"/>
      <c r="F130" s="148"/>
      <c r="G130" s="315">
        <f t="shared" si="8"/>
        <v>0</v>
      </c>
      <c r="H130" s="653"/>
    </row>
    <row r="131" spans="1:8" s="26" customFormat="1">
      <c r="A131" s="664"/>
      <c r="B131" s="38"/>
      <c r="C131" s="242"/>
      <c r="D131" s="242"/>
      <c r="E131" s="39"/>
      <c r="F131" s="148"/>
      <c r="G131" s="315">
        <f t="shared" si="8"/>
        <v>0</v>
      </c>
      <c r="H131" s="653"/>
    </row>
    <row r="132" spans="1:8" s="26" customFormat="1">
      <c r="A132" s="664"/>
      <c r="B132" s="38"/>
      <c r="C132" s="242"/>
      <c r="D132" s="242"/>
      <c r="E132" s="39"/>
      <c r="F132" s="148"/>
      <c r="G132" s="315">
        <f t="shared" si="8"/>
        <v>0</v>
      </c>
      <c r="H132" s="653"/>
    </row>
    <row r="133" spans="1:8" s="26" customFormat="1">
      <c r="A133" s="664"/>
      <c r="B133" s="38"/>
      <c r="C133" s="242"/>
      <c r="D133" s="242"/>
      <c r="E133" s="39"/>
      <c r="F133" s="148"/>
      <c r="G133" s="315">
        <f t="shared" si="8"/>
        <v>0</v>
      </c>
      <c r="H133" s="653"/>
    </row>
    <row r="134" spans="1:8" s="26" customFormat="1">
      <c r="A134" s="664"/>
      <c r="B134" s="38"/>
      <c r="C134" s="242"/>
      <c r="D134" s="242"/>
      <c r="E134" s="39"/>
      <c r="F134" s="148"/>
      <c r="G134" s="315">
        <f t="shared" si="8"/>
        <v>0</v>
      </c>
      <c r="H134" s="653"/>
    </row>
    <row r="135" spans="1:8" s="26" customFormat="1">
      <c r="A135" s="664"/>
      <c r="B135" s="38"/>
      <c r="C135" s="242"/>
      <c r="D135" s="242"/>
      <c r="E135" s="39"/>
      <c r="F135" s="148"/>
      <c r="G135" s="315">
        <f t="shared" si="8"/>
        <v>0</v>
      </c>
      <c r="H135" s="653"/>
    </row>
    <row r="136" spans="1:8" s="26" customFormat="1">
      <c r="A136" s="664"/>
      <c r="B136" s="38"/>
      <c r="C136" s="242"/>
      <c r="D136" s="242"/>
      <c r="E136" s="39"/>
      <c r="F136" s="148"/>
      <c r="G136" s="315">
        <f t="shared" si="8"/>
        <v>0</v>
      </c>
      <c r="H136" s="653"/>
    </row>
    <row r="137" spans="1:8" s="26" customFormat="1">
      <c r="A137" s="664"/>
      <c r="B137" s="38"/>
      <c r="C137" s="242"/>
      <c r="D137" s="242"/>
      <c r="E137" s="39"/>
      <c r="F137" s="148"/>
      <c r="G137" s="315">
        <f t="shared" si="8"/>
        <v>0</v>
      </c>
      <c r="H137" s="653"/>
    </row>
    <row r="138" spans="1:8" s="26" customFormat="1">
      <c r="A138" s="664"/>
      <c r="B138" s="38"/>
      <c r="C138" s="242"/>
      <c r="D138" s="242"/>
      <c r="E138" s="39"/>
      <c r="F138" s="148"/>
      <c r="G138" s="315">
        <f t="shared" si="8"/>
        <v>0</v>
      </c>
      <c r="H138" s="653"/>
    </row>
    <row r="139" spans="1:8" s="26" customFormat="1">
      <c r="A139" s="664"/>
      <c r="B139" s="38"/>
      <c r="C139" s="242"/>
      <c r="D139" s="242"/>
      <c r="E139" s="39"/>
      <c r="F139" s="148"/>
      <c r="G139" s="315">
        <f t="shared" si="8"/>
        <v>0</v>
      </c>
      <c r="H139" s="653"/>
    </row>
    <row r="140" spans="1:8" s="26" customFormat="1">
      <c r="A140" s="664"/>
      <c r="B140" s="38"/>
      <c r="C140" s="242"/>
      <c r="D140" s="242"/>
      <c r="E140" s="39"/>
      <c r="F140" s="148"/>
      <c r="G140" s="315">
        <f t="shared" ref="G140:G141" si="9">F140*B140</f>
        <v>0</v>
      </c>
      <c r="H140" s="653"/>
    </row>
    <row r="141" spans="1:8" s="26" customFormat="1">
      <c r="A141" s="664"/>
      <c r="B141" s="38"/>
      <c r="C141" s="242"/>
      <c r="D141" s="242"/>
      <c r="E141" s="39"/>
      <c r="F141" s="148"/>
      <c r="G141" s="315">
        <f t="shared" si="9"/>
        <v>0</v>
      </c>
      <c r="H141" s="653"/>
    </row>
    <row r="142" spans="1:8" s="26" customFormat="1">
      <c r="A142" s="664"/>
      <c r="B142" s="38"/>
      <c r="C142" s="242"/>
      <c r="D142" s="242"/>
      <c r="E142" s="39"/>
      <c r="F142" s="148"/>
      <c r="G142" s="315">
        <f>F142*B142</f>
        <v>0</v>
      </c>
      <c r="H142" s="653"/>
    </row>
    <row r="143" spans="1:8" s="26" customFormat="1">
      <c r="A143" s="664"/>
      <c r="B143" s="38"/>
      <c r="C143" s="242"/>
      <c r="D143" s="242"/>
      <c r="E143" s="39"/>
      <c r="F143" s="148"/>
      <c r="G143" s="315">
        <f>F143*B143</f>
        <v>0</v>
      </c>
      <c r="H143" s="653"/>
    </row>
    <row r="144" spans="1:8" s="26" customFormat="1">
      <c r="A144" s="664"/>
      <c r="B144" s="38"/>
      <c r="C144" s="242"/>
      <c r="D144" s="242"/>
      <c r="E144" s="39"/>
      <c r="F144" s="148"/>
      <c r="G144" s="315">
        <f>F144*B144</f>
        <v>0</v>
      </c>
      <c r="H144" s="653"/>
    </row>
    <row r="145" spans="1:8" s="26" customFormat="1" ht="13.5" thickBot="1">
      <c r="A145" s="1003" t="s">
        <v>225</v>
      </c>
      <c r="B145" s="1004"/>
      <c r="C145" s="1004"/>
      <c r="D145" s="1004"/>
      <c r="E145" s="1004"/>
      <c r="F145" s="1005"/>
      <c r="G145" s="373">
        <f>SUM(G124:G144)</f>
        <v>0</v>
      </c>
      <c r="H145" s="655"/>
    </row>
    <row r="146" spans="1:8" s="26" customFormat="1" ht="15.75" customHeight="1" thickBot="1">
      <c r="A146" s="1006" t="s">
        <v>189</v>
      </c>
      <c r="B146" s="1007"/>
      <c r="C146" s="1007"/>
      <c r="D146" s="1007"/>
      <c r="E146" s="1007"/>
      <c r="F146" s="1008"/>
      <c r="G146" s="317">
        <f>G122+G145</f>
        <v>0</v>
      </c>
      <c r="H146" s="656"/>
    </row>
    <row r="147" spans="1:8" s="26" customFormat="1" ht="15.75" customHeight="1" thickBot="1">
      <c r="A147" s="1032"/>
      <c r="B147" s="1033"/>
      <c r="C147" s="1033"/>
      <c r="D147" s="1033"/>
      <c r="E147" s="1033"/>
      <c r="F147" s="1033"/>
      <c r="G147" s="1033"/>
      <c r="H147" s="1034"/>
    </row>
    <row r="148" spans="1:8" s="23" customFormat="1" ht="18" customHeight="1" thickBot="1">
      <c r="A148" s="1017" t="s">
        <v>151</v>
      </c>
      <c r="B148" s="1018"/>
      <c r="C148" s="1018"/>
      <c r="D148" s="1018"/>
      <c r="E148" s="1018"/>
      <c r="F148" s="1019"/>
      <c r="G148" s="318">
        <f>G49+G96+G146</f>
        <v>0</v>
      </c>
      <c r="H148" s="657"/>
    </row>
    <row r="149" spans="1:8" s="26" customFormat="1">
      <c r="B149" s="21"/>
      <c r="C149" s="12"/>
      <c r="D149" s="12"/>
      <c r="E149" s="13"/>
      <c r="F149" s="137"/>
      <c r="G149" s="137"/>
      <c r="H149" s="636"/>
    </row>
    <row r="150" spans="1:8" s="26" customFormat="1" ht="13.5" thickBot="1">
      <c r="A150" s="23" t="s">
        <v>239</v>
      </c>
      <c r="B150" s="12"/>
      <c r="C150" s="13"/>
      <c r="D150" s="21"/>
      <c r="E150" s="13"/>
      <c r="F150" s="142"/>
      <c r="G150" s="137"/>
      <c r="H150" s="636"/>
    </row>
    <row r="151" spans="1:8" s="26" customFormat="1" ht="190.5" customHeight="1" thickBot="1">
      <c r="A151" s="982"/>
      <c r="B151" s="983"/>
      <c r="C151" s="983"/>
      <c r="D151" s="983"/>
      <c r="E151" s="983"/>
      <c r="F151" s="983"/>
      <c r="G151" s="983"/>
      <c r="H151" s="984"/>
    </row>
    <row r="152" spans="1:8" s="26" customFormat="1">
      <c r="B152" s="21"/>
      <c r="C152" s="12"/>
      <c r="D152" s="12"/>
      <c r="E152" s="13"/>
      <c r="F152" s="137"/>
      <c r="G152" s="137"/>
      <c r="H152" s="636"/>
    </row>
    <row r="153" spans="1:8" s="26" customFormat="1">
      <c r="B153" s="21"/>
      <c r="C153" s="12"/>
      <c r="D153" s="12"/>
      <c r="E153" s="13"/>
      <c r="F153" s="137"/>
      <c r="G153" s="137"/>
      <c r="H153" s="636"/>
    </row>
    <row r="154" spans="1:8" s="26" customFormat="1">
      <c r="B154" s="21"/>
      <c r="C154" s="12"/>
      <c r="D154" s="12"/>
      <c r="E154" s="13"/>
      <c r="F154" s="137"/>
      <c r="G154" s="137"/>
      <c r="H154" s="636"/>
    </row>
    <row r="155" spans="1:8" s="26" customFormat="1">
      <c r="B155" s="21"/>
      <c r="C155" s="12"/>
      <c r="D155" s="12"/>
      <c r="E155" s="13"/>
      <c r="F155" s="137"/>
      <c r="G155" s="137"/>
      <c r="H155" s="636"/>
    </row>
    <row r="156" spans="1:8" s="26" customFormat="1">
      <c r="B156" s="21"/>
      <c r="C156" s="12"/>
      <c r="D156" s="12"/>
      <c r="E156" s="13"/>
      <c r="F156" s="137"/>
      <c r="G156" s="137"/>
      <c r="H156" s="636"/>
    </row>
    <row r="157" spans="1:8" s="26" customFormat="1">
      <c r="B157" s="21"/>
      <c r="C157" s="12"/>
      <c r="D157" s="12"/>
      <c r="E157" s="13"/>
      <c r="F157" s="137"/>
      <c r="G157" s="137"/>
      <c r="H157" s="636"/>
    </row>
    <row r="158" spans="1:8" s="26" customFormat="1">
      <c r="B158" s="21"/>
      <c r="C158" s="12"/>
      <c r="D158" s="12"/>
      <c r="E158" s="13"/>
      <c r="F158" s="137"/>
      <c r="G158" s="137"/>
      <c r="H158" s="636"/>
    </row>
    <row r="159" spans="1:8" s="26" customFormat="1">
      <c r="B159" s="21"/>
      <c r="C159" s="12"/>
      <c r="D159" s="12"/>
      <c r="E159" s="13"/>
      <c r="F159" s="137"/>
      <c r="G159" s="137"/>
      <c r="H159" s="636"/>
    </row>
    <row r="160" spans="1:8" s="26" customFormat="1">
      <c r="B160" s="21"/>
      <c r="C160" s="12"/>
      <c r="D160" s="12"/>
      <c r="E160" s="13"/>
      <c r="F160" s="137"/>
      <c r="G160" s="137"/>
      <c r="H160" s="636"/>
    </row>
    <row r="161" spans="2:8" s="26" customFormat="1">
      <c r="B161" s="21"/>
      <c r="C161" s="12"/>
      <c r="D161" s="12"/>
      <c r="E161" s="13"/>
      <c r="F161" s="137"/>
      <c r="G161" s="137"/>
      <c r="H161" s="636"/>
    </row>
    <row r="162" spans="2:8" s="26" customFormat="1">
      <c r="B162" s="21"/>
      <c r="C162" s="12"/>
      <c r="D162" s="12"/>
      <c r="E162" s="13"/>
      <c r="F162" s="137"/>
      <c r="G162" s="137"/>
      <c r="H162" s="636"/>
    </row>
    <row r="163" spans="2:8" s="26" customFormat="1">
      <c r="B163" s="21"/>
      <c r="C163" s="12"/>
      <c r="D163" s="12"/>
      <c r="E163" s="13"/>
      <c r="F163" s="137"/>
      <c r="G163" s="137"/>
      <c r="H163" s="636"/>
    </row>
    <row r="164" spans="2:8" s="26" customFormat="1">
      <c r="B164" s="21"/>
      <c r="C164" s="12"/>
      <c r="D164" s="12"/>
      <c r="E164" s="13"/>
      <c r="F164" s="137"/>
      <c r="G164" s="137"/>
      <c r="H164" s="636"/>
    </row>
    <row r="165" spans="2:8" s="26" customFormat="1">
      <c r="B165" s="21"/>
      <c r="C165" s="12"/>
      <c r="D165" s="12"/>
      <c r="E165" s="13"/>
      <c r="F165" s="137"/>
      <c r="G165" s="137"/>
      <c r="H165" s="636"/>
    </row>
    <row r="166" spans="2:8" s="26" customFormat="1">
      <c r="B166" s="21"/>
      <c r="C166" s="12"/>
      <c r="D166" s="12"/>
      <c r="E166" s="13"/>
      <c r="F166" s="137"/>
      <c r="G166" s="137"/>
      <c r="H166" s="636"/>
    </row>
    <row r="167" spans="2:8" s="26" customFormat="1">
      <c r="B167" s="21"/>
      <c r="C167" s="12"/>
      <c r="D167" s="12"/>
      <c r="E167" s="13"/>
      <c r="F167" s="137"/>
      <c r="G167" s="137"/>
      <c r="H167" s="636"/>
    </row>
    <row r="168" spans="2:8" s="26" customFormat="1">
      <c r="B168" s="21"/>
      <c r="C168" s="12"/>
      <c r="D168" s="12"/>
      <c r="E168" s="13"/>
      <c r="F168" s="137"/>
      <c r="G168" s="137"/>
      <c r="H168" s="636"/>
    </row>
    <row r="169" spans="2:8" s="26" customFormat="1">
      <c r="B169" s="21"/>
      <c r="C169" s="12"/>
      <c r="D169" s="12"/>
      <c r="E169" s="13"/>
      <c r="F169" s="137"/>
      <c r="G169" s="137"/>
      <c r="H169" s="636"/>
    </row>
    <row r="170" spans="2:8" s="26" customFormat="1">
      <c r="B170" s="21"/>
      <c r="C170" s="12"/>
      <c r="D170" s="12"/>
      <c r="E170" s="13"/>
      <c r="F170" s="137"/>
      <c r="G170" s="137"/>
      <c r="H170" s="636"/>
    </row>
    <row r="171" spans="2:8" s="26" customFormat="1">
      <c r="B171" s="21"/>
      <c r="C171" s="12"/>
      <c r="D171" s="12"/>
      <c r="E171" s="13"/>
      <c r="F171" s="137"/>
      <c r="G171" s="137"/>
      <c r="H171" s="636"/>
    </row>
    <row r="172" spans="2:8" s="26" customFormat="1">
      <c r="B172" s="21"/>
      <c r="C172" s="12"/>
      <c r="D172" s="12"/>
      <c r="E172" s="13"/>
      <c r="F172" s="137"/>
      <c r="G172" s="137"/>
      <c r="H172" s="636"/>
    </row>
    <row r="173" spans="2:8" s="26" customFormat="1">
      <c r="B173" s="21"/>
      <c r="C173" s="12"/>
      <c r="D173" s="12"/>
      <c r="E173" s="13"/>
      <c r="F173" s="137"/>
      <c r="G173" s="137"/>
      <c r="H173" s="636"/>
    </row>
    <row r="174" spans="2:8" s="26" customFormat="1">
      <c r="B174" s="21"/>
      <c r="C174" s="12"/>
      <c r="D174" s="12"/>
      <c r="E174" s="13"/>
      <c r="F174" s="137"/>
      <c r="G174" s="137"/>
      <c r="H174" s="636"/>
    </row>
    <row r="175" spans="2:8" s="26" customFormat="1">
      <c r="B175" s="21"/>
      <c r="C175" s="12"/>
      <c r="D175" s="12"/>
      <c r="E175" s="13"/>
      <c r="F175" s="137"/>
      <c r="G175" s="137"/>
      <c r="H175" s="636"/>
    </row>
    <row r="176" spans="2:8" s="26" customFormat="1">
      <c r="B176" s="21"/>
      <c r="C176" s="12"/>
      <c r="D176" s="12"/>
      <c r="E176" s="13"/>
      <c r="F176" s="137"/>
      <c r="G176" s="137"/>
      <c r="H176" s="636"/>
    </row>
    <row r="177" spans="2:8" s="26" customFormat="1">
      <c r="B177" s="21"/>
      <c r="C177" s="12"/>
      <c r="D177" s="12"/>
      <c r="E177" s="13"/>
      <c r="F177" s="137"/>
      <c r="G177" s="137"/>
      <c r="H177" s="636"/>
    </row>
    <row r="178" spans="2:8" s="26" customFormat="1">
      <c r="B178" s="21"/>
      <c r="C178" s="12"/>
      <c r="D178" s="12"/>
      <c r="E178" s="13"/>
      <c r="F178" s="137"/>
      <c r="G178" s="137"/>
      <c r="H178" s="636"/>
    </row>
    <row r="179" spans="2:8" s="26" customFormat="1">
      <c r="B179" s="21"/>
      <c r="C179" s="12"/>
      <c r="D179" s="12"/>
      <c r="E179" s="13"/>
      <c r="F179" s="137"/>
      <c r="G179" s="137"/>
      <c r="H179" s="636"/>
    </row>
    <row r="180" spans="2:8" s="26" customFormat="1">
      <c r="B180" s="21"/>
      <c r="C180" s="12"/>
      <c r="D180" s="12"/>
      <c r="E180" s="13"/>
      <c r="F180" s="137"/>
      <c r="G180" s="137"/>
      <c r="H180" s="636"/>
    </row>
    <row r="181" spans="2:8" s="26" customFormat="1">
      <c r="B181" s="21"/>
      <c r="C181" s="12"/>
      <c r="D181" s="12"/>
      <c r="E181" s="13"/>
      <c r="F181" s="137"/>
      <c r="G181" s="137"/>
      <c r="H181" s="636"/>
    </row>
    <row r="182" spans="2:8" s="26" customFormat="1">
      <c r="B182" s="21"/>
      <c r="C182" s="12"/>
      <c r="D182" s="12"/>
      <c r="E182" s="13"/>
      <c r="F182" s="137"/>
      <c r="G182" s="137"/>
      <c r="H182" s="636"/>
    </row>
    <row r="183" spans="2:8" s="26" customFormat="1">
      <c r="B183" s="21"/>
      <c r="C183" s="12"/>
      <c r="D183" s="12"/>
      <c r="E183" s="13"/>
      <c r="F183" s="137"/>
      <c r="G183" s="137"/>
      <c r="H183" s="636"/>
    </row>
    <row r="184" spans="2:8" s="26" customFormat="1">
      <c r="B184" s="21"/>
      <c r="C184" s="12"/>
      <c r="D184" s="12"/>
      <c r="E184" s="13"/>
      <c r="F184" s="137"/>
      <c r="G184" s="137"/>
      <c r="H184" s="636"/>
    </row>
    <row r="185" spans="2:8" s="26" customFormat="1">
      <c r="B185" s="21"/>
      <c r="C185" s="12"/>
      <c r="D185" s="12"/>
      <c r="E185" s="13"/>
      <c r="F185" s="137"/>
      <c r="G185" s="137"/>
      <c r="H185" s="636"/>
    </row>
    <row r="186" spans="2:8" s="26" customFormat="1">
      <c r="B186" s="21"/>
      <c r="C186" s="12"/>
      <c r="D186" s="12"/>
      <c r="E186" s="13"/>
      <c r="F186" s="137"/>
      <c r="G186" s="137"/>
      <c r="H186" s="636"/>
    </row>
    <row r="187" spans="2:8" s="26" customFormat="1">
      <c r="B187" s="21"/>
      <c r="C187" s="12"/>
      <c r="D187" s="12"/>
      <c r="E187" s="13"/>
      <c r="F187" s="137"/>
      <c r="G187" s="137"/>
      <c r="H187" s="636"/>
    </row>
    <row r="188" spans="2:8" s="26" customFormat="1">
      <c r="B188" s="21"/>
      <c r="C188" s="12"/>
      <c r="D188" s="12"/>
      <c r="E188" s="13"/>
      <c r="F188" s="137"/>
      <c r="G188" s="137"/>
      <c r="H188" s="636"/>
    </row>
    <row r="189" spans="2:8" s="26" customFormat="1">
      <c r="B189" s="21"/>
      <c r="C189" s="12"/>
      <c r="D189" s="12"/>
      <c r="E189" s="13"/>
      <c r="F189" s="137"/>
      <c r="G189" s="137"/>
      <c r="H189" s="636"/>
    </row>
    <row r="190" spans="2:8" s="26" customFormat="1">
      <c r="B190" s="21"/>
      <c r="C190" s="12"/>
      <c r="D190" s="12"/>
      <c r="E190" s="13"/>
      <c r="F190" s="137"/>
      <c r="G190" s="137"/>
      <c r="H190" s="636"/>
    </row>
    <row r="191" spans="2:8" s="26" customFormat="1">
      <c r="B191" s="21"/>
      <c r="C191" s="12"/>
      <c r="D191" s="12"/>
      <c r="E191" s="13"/>
      <c r="F191" s="137"/>
      <c r="G191" s="137"/>
      <c r="H191" s="636"/>
    </row>
    <row r="192" spans="2:8" s="26" customFormat="1">
      <c r="B192" s="21"/>
      <c r="C192" s="12"/>
      <c r="D192" s="12"/>
      <c r="E192" s="13"/>
      <c r="F192" s="137"/>
      <c r="G192" s="137"/>
      <c r="H192" s="636"/>
    </row>
    <row r="193" spans="2:8" s="26" customFormat="1">
      <c r="B193" s="21"/>
      <c r="C193" s="12"/>
      <c r="D193" s="12"/>
      <c r="E193" s="13"/>
      <c r="F193" s="137"/>
      <c r="G193" s="137"/>
      <c r="H193" s="636"/>
    </row>
    <row r="194" spans="2:8" s="26" customFormat="1">
      <c r="B194" s="21"/>
      <c r="C194" s="12"/>
      <c r="D194" s="12"/>
      <c r="E194" s="13"/>
      <c r="F194" s="137"/>
      <c r="G194" s="137"/>
      <c r="H194" s="636"/>
    </row>
    <row r="195" spans="2:8" s="26" customFormat="1">
      <c r="B195" s="21"/>
      <c r="C195" s="12"/>
      <c r="D195" s="12"/>
      <c r="E195" s="13"/>
      <c r="F195" s="137"/>
      <c r="G195" s="137"/>
      <c r="H195" s="636"/>
    </row>
    <row r="196" spans="2:8" s="26" customFormat="1">
      <c r="B196" s="21"/>
      <c r="C196" s="12"/>
      <c r="D196" s="12"/>
      <c r="E196" s="13"/>
      <c r="F196" s="137"/>
      <c r="G196" s="137"/>
      <c r="H196" s="636"/>
    </row>
    <row r="197" spans="2:8" s="26" customFormat="1">
      <c r="B197" s="21"/>
      <c r="C197" s="12"/>
      <c r="D197" s="12"/>
      <c r="E197" s="13"/>
      <c r="F197" s="137"/>
      <c r="G197" s="137"/>
      <c r="H197" s="636"/>
    </row>
    <row r="198" spans="2:8" s="26" customFormat="1">
      <c r="B198" s="21"/>
      <c r="C198" s="12"/>
      <c r="D198" s="12"/>
      <c r="E198" s="13"/>
      <c r="F198" s="137"/>
      <c r="G198" s="137"/>
      <c r="H198" s="636"/>
    </row>
    <row r="199" spans="2:8" s="26" customFormat="1">
      <c r="B199" s="21"/>
      <c r="C199" s="12"/>
      <c r="D199" s="12"/>
      <c r="E199" s="13"/>
      <c r="F199" s="137"/>
      <c r="G199" s="137"/>
      <c r="H199" s="636"/>
    </row>
    <row r="200" spans="2:8" s="26" customFormat="1">
      <c r="B200" s="21"/>
      <c r="C200" s="12"/>
      <c r="D200" s="12"/>
      <c r="E200" s="13"/>
      <c r="F200" s="137"/>
      <c r="G200" s="137"/>
      <c r="H200" s="636"/>
    </row>
    <row r="201" spans="2:8" s="26" customFormat="1">
      <c r="B201" s="21"/>
      <c r="C201" s="12"/>
      <c r="D201" s="12"/>
      <c r="E201" s="13"/>
      <c r="F201" s="137"/>
      <c r="G201" s="137"/>
      <c r="H201" s="636"/>
    </row>
    <row r="202" spans="2:8" s="26" customFormat="1">
      <c r="B202" s="21"/>
      <c r="C202" s="12"/>
      <c r="D202" s="12"/>
      <c r="E202" s="13"/>
      <c r="F202" s="137"/>
      <c r="G202" s="137"/>
      <c r="H202" s="636"/>
    </row>
    <row r="203" spans="2:8" s="26" customFormat="1">
      <c r="B203" s="21"/>
      <c r="C203" s="12"/>
      <c r="D203" s="12"/>
      <c r="E203" s="13"/>
      <c r="F203" s="137"/>
      <c r="G203" s="137"/>
      <c r="H203" s="636"/>
    </row>
    <row r="204" spans="2:8" s="26" customFormat="1">
      <c r="B204" s="21"/>
      <c r="C204" s="12"/>
      <c r="D204" s="12"/>
      <c r="E204" s="13"/>
      <c r="F204" s="137"/>
      <c r="G204" s="137"/>
      <c r="H204" s="636"/>
    </row>
    <row r="205" spans="2:8" s="26" customFormat="1">
      <c r="B205" s="21"/>
      <c r="C205" s="12"/>
      <c r="D205" s="12"/>
      <c r="E205" s="13"/>
      <c r="F205" s="137"/>
      <c r="G205" s="137"/>
      <c r="H205" s="636"/>
    </row>
    <row r="206" spans="2:8" s="26" customFormat="1">
      <c r="B206" s="21"/>
      <c r="C206" s="12"/>
      <c r="D206" s="12"/>
      <c r="E206" s="13"/>
      <c r="F206" s="137"/>
      <c r="G206" s="137"/>
      <c r="H206" s="636"/>
    </row>
    <row r="207" spans="2:8" s="26" customFormat="1">
      <c r="B207" s="21"/>
      <c r="C207" s="12"/>
      <c r="D207" s="12"/>
      <c r="E207" s="13"/>
      <c r="F207" s="137"/>
      <c r="G207" s="137"/>
      <c r="H207" s="636"/>
    </row>
    <row r="208" spans="2:8" s="26" customFormat="1">
      <c r="B208" s="21"/>
      <c r="C208" s="12"/>
      <c r="D208" s="12"/>
      <c r="E208" s="13"/>
      <c r="F208" s="137"/>
      <c r="G208" s="137"/>
      <c r="H208" s="636"/>
    </row>
    <row r="209" spans="2:8" s="26" customFormat="1">
      <c r="B209" s="21"/>
      <c r="C209" s="12"/>
      <c r="D209" s="12"/>
      <c r="E209" s="13"/>
      <c r="F209" s="137"/>
      <c r="G209" s="137"/>
      <c r="H209" s="636"/>
    </row>
    <row r="210" spans="2:8" s="26" customFormat="1">
      <c r="B210" s="21"/>
      <c r="C210" s="12"/>
      <c r="D210" s="12"/>
      <c r="E210" s="13"/>
      <c r="F210" s="137"/>
      <c r="G210" s="137"/>
      <c r="H210" s="636"/>
    </row>
    <row r="211" spans="2:8" s="26" customFormat="1">
      <c r="B211" s="21"/>
      <c r="C211" s="12"/>
      <c r="D211" s="12"/>
      <c r="E211" s="13"/>
      <c r="F211" s="137"/>
      <c r="G211" s="137"/>
      <c r="H211" s="636"/>
    </row>
    <row r="212" spans="2:8" s="26" customFormat="1">
      <c r="B212" s="21"/>
      <c r="C212" s="12"/>
      <c r="D212" s="12"/>
      <c r="E212" s="13"/>
      <c r="F212" s="137"/>
      <c r="G212" s="137"/>
      <c r="H212" s="636"/>
    </row>
    <row r="213" spans="2:8" s="26" customFormat="1">
      <c r="B213" s="21"/>
      <c r="C213" s="12"/>
      <c r="D213" s="12"/>
      <c r="E213" s="13"/>
      <c r="F213" s="137"/>
      <c r="G213" s="137"/>
      <c r="H213" s="636"/>
    </row>
    <row r="214" spans="2:8" s="26" customFormat="1">
      <c r="B214" s="21"/>
      <c r="C214" s="12"/>
      <c r="D214" s="12"/>
      <c r="E214" s="13"/>
      <c r="F214" s="137"/>
      <c r="G214" s="137"/>
      <c r="H214" s="636"/>
    </row>
    <row r="215" spans="2:8" s="26" customFormat="1">
      <c r="B215" s="21"/>
      <c r="C215" s="12"/>
      <c r="D215" s="12"/>
      <c r="E215" s="13"/>
      <c r="F215" s="137"/>
      <c r="G215" s="137"/>
      <c r="H215" s="636"/>
    </row>
    <row r="216" spans="2:8" s="26" customFormat="1">
      <c r="B216" s="21"/>
      <c r="C216" s="12"/>
      <c r="D216" s="12"/>
      <c r="E216" s="13"/>
      <c r="F216" s="137"/>
      <c r="G216" s="137"/>
      <c r="H216" s="636"/>
    </row>
    <row r="217" spans="2:8" s="26" customFormat="1">
      <c r="B217" s="21"/>
      <c r="C217" s="12"/>
      <c r="D217" s="12"/>
      <c r="E217" s="13"/>
      <c r="F217" s="137"/>
      <c r="G217" s="137"/>
      <c r="H217" s="636"/>
    </row>
    <row r="218" spans="2:8" s="26" customFormat="1">
      <c r="B218" s="21"/>
      <c r="C218" s="12"/>
      <c r="D218" s="12"/>
      <c r="E218" s="13"/>
      <c r="F218" s="137"/>
      <c r="G218" s="137"/>
      <c r="H218" s="636"/>
    </row>
    <row r="219" spans="2:8" s="26" customFormat="1">
      <c r="B219" s="21"/>
      <c r="C219" s="12"/>
      <c r="D219" s="12"/>
      <c r="E219" s="13"/>
      <c r="F219" s="137"/>
      <c r="G219" s="137"/>
      <c r="H219" s="636"/>
    </row>
    <row r="220" spans="2:8" s="26" customFormat="1">
      <c r="B220" s="21"/>
      <c r="C220" s="12"/>
      <c r="D220" s="12"/>
      <c r="E220" s="13"/>
      <c r="F220" s="137"/>
      <c r="G220" s="137"/>
      <c r="H220" s="636"/>
    </row>
    <row r="221" spans="2:8" s="26" customFormat="1">
      <c r="B221" s="21"/>
      <c r="C221" s="12"/>
      <c r="D221" s="12"/>
      <c r="E221" s="13"/>
      <c r="F221" s="137"/>
      <c r="G221" s="137"/>
      <c r="H221" s="636"/>
    </row>
    <row r="222" spans="2:8" s="26" customFormat="1">
      <c r="B222" s="21"/>
      <c r="C222" s="12"/>
      <c r="D222" s="12"/>
      <c r="E222" s="13"/>
      <c r="F222" s="137"/>
      <c r="G222" s="137"/>
      <c r="H222" s="636"/>
    </row>
    <row r="223" spans="2:8" s="26" customFormat="1">
      <c r="B223" s="21"/>
      <c r="C223" s="12"/>
      <c r="D223" s="12"/>
      <c r="E223" s="13"/>
      <c r="F223" s="137"/>
      <c r="G223" s="137"/>
      <c r="H223" s="636"/>
    </row>
    <row r="224" spans="2:8" s="26" customFormat="1">
      <c r="B224" s="21"/>
      <c r="C224" s="12"/>
      <c r="D224" s="12"/>
      <c r="E224" s="13"/>
      <c r="F224" s="137"/>
      <c r="G224" s="137"/>
      <c r="H224" s="636"/>
    </row>
    <row r="225" spans="2:8" s="26" customFormat="1">
      <c r="B225" s="21"/>
      <c r="C225" s="12"/>
      <c r="D225" s="12"/>
      <c r="E225" s="13"/>
      <c r="F225" s="137"/>
      <c r="G225" s="137"/>
      <c r="H225" s="636"/>
    </row>
    <row r="226" spans="2:8" s="26" customFormat="1">
      <c r="B226" s="21"/>
      <c r="C226" s="12"/>
      <c r="D226" s="12"/>
      <c r="E226" s="13"/>
      <c r="F226" s="137"/>
      <c r="G226" s="137"/>
      <c r="H226" s="636"/>
    </row>
    <row r="227" spans="2:8" s="26" customFormat="1">
      <c r="B227" s="21"/>
      <c r="C227" s="12"/>
      <c r="D227" s="12"/>
      <c r="E227" s="13"/>
      <c r="F227" s="137"/>
      <c r="G227" s="137"/>
      <c r="H227" s="636"/>
    </row>
    <row r="228" spans="2:8" s="26" customFormat="1">
      <c r="B228" s="21"/>
      <c r="C228" s="12"/>
      <c r="D228" s="12"/>
      <c r="E228" s="13"/>
      <c r="F228" s="137"/>
      <c r="G228" s="137"/>
      <c r="H228" s="636"/>
    </row>
    <row r="229" spans="2:8" s="26" customFormat="1">
      <c r="B229" s="21"/>
      <c r="C229" s="12"/>
      <c r="D229" s="12"/>
      <c r="E229" s="13"/>
      <c r="F229" s="137"/>
      <c r="G229" s="137"/>
      <c r="H229" s="636"/>
    </row>
    <row r="230" spans="2:8" s="26" customFormat="1">
      <c r="B230" s="21"/>
      <c r="C230" s="12"/>
      <c r="D230" s="12"/>
      <c r="E230" s="13"/>
      <c r="F230" s="137"/>
      <c r="G230" s="137"/>
      <c r="H230" s="636"/>
    </row>
    <row r="231" spans="2:8" s="26" customFormat="1">
      <c r="B231" s="21"/>
      <c r="C231" s="12"/>
      <c r="D231" s="12"/>
      <c r="E231" s="13"/>
      <c r="F231" s="137"/>
      <c r="G231" s="137"/>
      <c r="H231" s="636"/>
    </row>
    <row r="232" spans="2:8" s="26" customFormat="1">
      <c r="B232" s="21"/>
      <c r="C232" s="12"/>
      <c r="D232" s="12"/>
      <c r="E232" s="13"/>
      <c r="F232" s="137"/>
      <c r="G232" s="137"/>
      <c r="H232" s="636"/>
    </row>
    <row r="233" spans="2:8" s="26" customFormat="1">
      <c r="B233" s="21"/>
      <c r="C233" s="12"/>
      <c r="D233" s="12"/>
      <c r="E233" s="13"/>
      <c r="F233" s="137"/>
      <c r="G233" s="137"/>
      <c r="H233" s="636"/>
    </row>
    <row r="234" spans="2:8" s="26" customFormat="1">
      <c r="B234" s="21"/>
      <c r="C234" s="12"/>
      <c r="D234" s="12"/>
      <c r="E234" s="13"/>
      <c r="F234" s="137"/>
      <c r="G234" s="137"/>
      <c r="H234" s="636"/>
    </row>
    <row r="235" spans="2:8" s="26" customFormat="1">
      <c r="B235" s="21"/>
      <c r="C235" s="12"/>
      <c r="D235" s="12"/>
      <c r="E235" s="13"/>
      <c r="F235" s="137"/>
      <c r="G235" s="137"/>
      <c r="H235" s="636"/>
    </row>
    <row r="236" spans="2:8" s="26" customFormat="1">
      <c r="B236" s="21"/>
      <c r="C236" s="12"/>
      <c r="D236" s="12"/>
      <c r="E236" s="13"/>
      <c r="F236" s="137"/>
      <c r="G236" s="137"/>
      <c r="H236" s="636"/>
    </row>
    <row r="237" spans="2:8" s="26" customFormat="1">
      <c r="B237" s="21"/>
      <c r="C237" s="12"/>
      <c r="D237" s="12"/>
      <c r="E237" s="13"/>
      <c r="F237" s="137"/>
      <c r="G237" s="137"/>
      <c r="H237" s="636"/>
    </row>
    <row r="238" spans="2:8" s="26" customFormat="1">
      <c r="B238" s="21"/>
      <c r="C238" s="12"/>
      <c r="D238" s="12"/>
      <c r="E238" s="13"/>
      <c r="F238" s="137"/>
      <c r="G238" s="137"/>
      <c r="H238" s="636"/>
    </row>
    <row r="239" spans="2:8" s="26" customFormat="1">
      <c r="B239" s="21"/>
      <c r="C239" s="12"/>
      <c r="D239" s="12"/>
      <c r="E239" s="13"/>
      <c r="F239" s="137"/>
      <c r="G239" s="137"/>
      <c r="H239" s="636"/>
    </row>
    <row r="240" spans="2:8" s="26" customFormat="1">
      <c r="B240" s="21"/>
      <c r="C240" s="12"/>
      <c r="D240" s="12"/>
      <c r="E240" s="13"/>
      <c r="F240" s="137"/>
      <c r="G240" s="137"/>
      <c r="H240" s="636"/>
    </row>
    <row r="241" spans="2:8" s="26" customFormat="1">
      <c r="B241" s="21"/>
      <c r="C241" s="12"/>
      <c r="D241" s="12"/>
      <c r="E241" s="13"/>
      <c r="F241" s="137"/>
      <c r="G241" s="137"/>
      <c r="H241" s="636"/>
    </row>
    <row r="242" spans="2:8" s="26" customFormat="1">
      <c r="B242" s="21"/>
      <c r="C242" s="12"/>
      <c r="D242" s="12"/>
      <c r="E242" s="13"/>
      <c r="F242" s="137"/>
      <c r="G242" s="137"/>
      <c r="H242" s="636"/>
    </row>
    <row r="243" spans="2:8" s="26" customFormat="1">
      <c r="B243" s="21"/>
      <c r="C243" s="12"/>
      <c r="D243" s="12"/>
      <c r="E243" s="13"/>
      <c r="F243" s="137"/>
      <c r="G243" s="137"/>
      <c r="H243" s="636"/>
    </row>
    <row r="244" spans="2:8" s="26" customFormat="1">
      <c r="B244" s="21"/>
      <c r="C244" s="12"/>
      <c r="D244" s="12"/>
      <c r="E244" s="13"/>
      <c r="F244" s="137"/>
      <c r="G244" s="137"/>
      <c r="H244" s="636"/>
    </row>
    <row r="245" spans="2:8" s="26" customFormat="1">
      <c r="B245" s="21"/>
      <c r="C245" s="12"/>
      <c r="D245" s="12"/>
      <c r="E245" s="13"/>
      <c r="F245" s="137"/>
      <c r="G245" s="137"/>
      <c r="H245" s="636"/>
    </row>
    <row r="246" spans="2:8" s="26" customFormat="1">
      <c r="B246" s="21"/>
      <c r="C246" s="12"/>
      <c r="D246" s="12"/>
      <c r="E246" s="13"/>
      <c r="F246" s="137"/>
      <c r="G246" s="137"/>
      <c r="H246" s="636"/>
    </row>
    <row r="247" spans="2:8" s="26" customFormat="1">
      <c r="B247" s="21"/>
      <c r="C247" s="12"/>
      <c r="D247" s="12"/>
      <c r="E247" s="13"/>
      <c r="F247" s="137"/>
      <c r="G247" s="137"/>
      <c r="H247" s="636"/>
    </row>
    <row r="248" spans="2:8" s="26" customFormat="1">
      <c r="B248" s="21"/>
      <c r="C248" s="12"/>
      <c r="D248" s="12"/>
      <c r="E248" s="13"/>
      <c r="F248" s="137"/>
      <c r="G248" s="137"/>
      <c r="H248" s="636"/>
    </row>
    <row r="249" spans="2:8" s="26" customFormat="1">
      <c r="B249" s="21"/>
      <c r="C249" s="12"/>
      <c r="D249" s="12"/>
      <c r="E249" s="13"/>
      <c r="F249" s="137"/>
      <c r="G249" s="137"/>
      <c r="H249" s="636"/>
    </row>
    <row r="250" spans="2:8" s="26" customFormat="1">
      <c r="B250" s="21"/>
      <c r="C250" s="12"/>
      <c r="D250" s="12"/>
      <c r="E250" s="13"/>
      <c r="F250" s="137"/>
      <c r="G250" s="137"/>
      <c r="H250" s="636"/>
    </row>
    <row r="251" spans="2:8" s="26" customFormat="1">
      <c r="B251" s="21"/>
      <c r="C251" s="12"/>
      <c r="D251" s="12"/>
      <c r="E251" s="13"/>
      <c r="F251" s="137"/>
      <c r="G251" s="137"/>
      <c r="H251" s="636"/>
    </row>
    <row r="252" spans="2:8" s="26" customFormat="1">
      <c r="B252" s="21"/>
      <c r="C252" s="12"/>
      <c r="D252" s="12"/>
      <c r="E252" s="13"/>
      <c r="F252" s="137"/>
      <c r="G252" s="137"/>
      <c r="H252" s="636"/>
    </row>
    <row r="253" spans="2:8" s="26" customFormat="1">
      <c r="B253" s="21"/>
      <c r="C253" s="12"/>
      <c r="D253" s="12"/>
      <c r="E253" s="13"/>
      <c r="F253" s="137"/>
      <c r="G253" s="137"/>
      <c r="H253" s="636"/>
    </row>
    <row r="254" spans="2:8" s="26" customFormat="1">
      <c r="B254" s="21"/>
      <c r="C254" s="12"/>
      <c r="D254" s="12"/>
      <c r="E254" s="13"/>
      <c r="F254" s="137"/>
      <c r="G254" s="137"/>
      <c r="H254" s="636"/>
    </row>
    <row r="255" spans="2:8" s="26" customFormat="1">
      <c r="B255" s="21"/>
      <c r="C255" s="12"/>
      <c r="D255" s="12"/>
      <c r="E255" s="13"/>
      <c r="F255" s="137"/>
      <c r="G255" s="137"/>
      <c r="H255" s="636"/>
    </row>
    <row r="256" spans="2:8" s="26" customFormat="1">
      <c r="B256" s="21"/>
      <c r="C256" s="12"/>
      <c r="D256" s="12"/>
      <c r="E256" s="13"/>
      <c r="F256" s="137"/>
      <c r="G256" s="137"/>
      <c r="H256" s="636"/>
    </row>
    <row r="257" spans="2:8" s="26" customFormat="1">
      <c r="B257" s="21"/>
      <c r="C257" s="12"/>
      <c r="D257" s="12"/>
      <c r="E257" s="13"/>
      <c r="F257" s="137"/>
      <c r="G257" s="137"/>
      <c r="H257" s="636"/>
    </row>
    <row r="258" spans="2:8" s="26" customFormat="1">
      <c r="B258" s="21"/>
      <c r="C258" s="12"/>
      <c r="D258" s="12"/>
      <c r="E258" s="13"/>
      <c r="F258" s="137"/>
      <c r="G258" s="137"/>
      <c r="H258" s="636"/>
    </row>
    <row r="259" spans="2:8" s="26" customFormat="1">
      <c r="B259" s="21"/>
      <c r="C259" s="12"/>
      <c r="D259" s="12"/>
      <c r="E259" s="13"/>
      <c r="F259" s="137"/>
      <c r="G259" s="137"/>
      <c r="H259" s="636"/>
    </row>
    <row r="260" spans="2:8" s="26" customFormat="1">
      <c r="B260" s="21"/>
      <c r="C260" s="12"/>
      <c r="D260" s="12"/>
      <c r="E260" s="13"/>
      <c r="F260" s="137"/>
      <c r="G260" s="137"/>
      <c r="H260" s="636"/>
    </row>
    <row r="261" spans="2:8" s="26" customFormat="1">
      <c r="B261" s="21"/>
      <c r="C261" s="12"/>
      <c r="D261" s="12"/>
      <c r="E261" s="13"/>
      <c r="F261" s="137"/>
      <c r="G261" s="137"/>
      <c r="H261" s="636"/>
    </row>
    <row r="262" spans="2:8" s="26" customFormat="1">
      <c r="B262" s="21"/>
      <c r="C262" s="12"/>
      <c r="D262" s="12"/>
      <c r="E262" s="13"/>
      <c r="F262" s="137"/>
      <c r="G262" s="137"/>
      <c r="H262" s="636"/>
    </row>
    <row r="263" spans="2:8" s="26" customFormat="1">
      <c r="B263" s="21"/>
      <c r="C263" s="12"/>
      <c r="D263" s="12"/>
      <c r="E263" s="13"/>
      <c r="F263" s="137"/>
      <c r="G263" s="137"/>
      <c r="H263" s="636"/>
    </row>
    <row r="264" spans="2:8" s="26" customFormat="1">
      <c r="B264" s="21"/>
      <c r="C264" s="12"/>
      <c r="D264" s="12"/>
      <c r="E264" s="13"/>
      <c r="F264" s="137"/>
      <c r="G264" s="137"/>
      <c r="H264" s="636"/>
    </row>
    <row r="265" spans="2:8" s="26" customFormat="1">
      <c r="B265" s="21"/>
      <c r="C265" s="12"/>
      <c r="D265" s="12"/>
      <c r="E265" s="13"/>
      <c r="F265" s="137"/>
      <c r="G265" s="137"/>
      <c r="H265" s="636"/>
    </row>
    <row r="266" spans="2:8" s="26" customFormat="1">
      <c r="B266" s="21"/>
      <c r="C266" s="12"/>
      <c r="D266" s="12"/>
      <c r="E266" s="13"/>
      <c r="F266" s="137"/>
      <c r="G266" s="137"/>
      <c r="H266" s="636"/>
    </row>
    <row r="267" spans="2:8" s="26" customFormat="1">
      <c r="B267" s="21"/>
      <c r="C267" s="12"/>
      <c r="D267" s="12"/>
      <c r="E267" s="13"/>
      <c r="F267" s="137"/>
      <c r="G267" s="137"/>
      <c r="H267" s="636"/>
    </row>
  </sheetData>
  <sheetProtection password="CC72" sheet="1" objects="1" scenarios="1" selectLockedCells="1"/>
  <customSheetViews>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2"/>
      <headerFooter alignWithMargins="0">
        <oddFooter>&amp;Lc. Travel&amp;RPage &amp;P of &amp;N</oddFooter>
      </headerFooter>
    </customSheetView>
  </customSheetViews>
  <mergeCells count="26">
    <mergeCell ref="H1:I1"/>
    <mergeCell ref="A148:F148"/>
    <mergeCell ref="A8:F8"/>
    <mergeCell ref="A52:F52"/>
    <mergeCell ref="A76:F76"/>
    <mergeCell ref="A99:F99"/>
    <mergeCell ref="A123:F123"/>
    <mergeCell ref="A29:F29"/>
    <mergeCell ref="A147:H147"/>
    <mergeCell ref="A2:H2"/>
    <mergeCell ref="E1:G1"/>
    <mergeCell ref="C1:D1"/>
    <mergeCell ref="A151:H151"/>
    <mergeCell ref="A98:H98"/>
    <mergeCell ref="A7:H7"/>
    <mergeCell ref="A51:H51"/>
    <mergeCell ref="A3:H3"/>
    <mergeCell ref="A28:F28"/>
    <mergeCell ref="A48:F48"/>
    <mergeCell ref="A75:F75"/>
    <mergeCell ref="A95:F95"/>
    <mergeCell ref="A122:F122"/>
    <mergeCell ref="A145:F145"/>
    <mergeCell ref="A146:F146"/>
    <mergeCell ref="A96:F96"/>
    <mergeCell ref="A49:F49"/>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30:E47">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sheetPr codeName="Sheet5">
    <pageSetUpPr fitToPage="1"/>
  </sheetPr>
  <dimension ref="A1:H156"/>
  <sheetViews>
    <sheetView showGridLines="0" zoomScaleNormal="100" workbookViewId="0">
      <pane ySplit="5" topLeftCell="A6" activePane="bottomLeft" state="frozen"/>
      <selection pane="bottomLeft" activeCell="A8" sqref="A8"/>
    </sheetView>
  </sheetViews>
  <sheetFormatPr defaultRowHeight="12.75"/>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c r="A1" s="159" t="s">
        <v>173</v>
      </c>
      <c r="B1" s="159"/>
      <c r="C1" s="159" t="s">
        <v>152</v>
      </c>
      <c r="D1" s="1036">
        <f>'Instructions and Summary'!B4</f>
        <v>0</v>
      </c>
      <c r="E1" s="1036"/>
      <c r="F1" s="1060" t="str">
        <f>'Instructions and Summary'!G1</f>
        <v>XX/XX/XX   V 1.0</v>
      </c>
      <c r="G1" s="1060"/>
    </row>
    <row r="2" spans="1:8" s="42" customFormat="1" ht="22.5" customHeight="1" thickBot="1">
      <c r="A2" s="1038" t="s">
        <v>95</v>
      </c>
      <c r="B2" s="1038"/>
      <c r="C2" s="1038"/>
      <c r="D2" s="1038"/>
      <c r="E2" s="1038"/>
      <c r="F2" s="1038"/>
      <c r="G2" s="41"/>
      <c r="H2" s="41"/>
    </row>
    <row r="3" spans="1:8" ht="170.25" customHeight="1" thickBot="1">
      <c r="A3" s="994" t="s">
        <v>243</v>
      </c>
      <c r="B3" s="1039"/>
      <c r="C3" s="1039"/>
      <c r="D3" s="1039"/>
      <c r="E3" s="1039"/>
      <c r="F3" s="1040"/>
    </row>
    <row r="4" spans="1:8" ht="13.5" thickBot="1">
      <c r="A4" s="10"/>
      <c r="B4" s="11"/>
    </row>
    <row r="5" spans="1:8" s="80" customFormat="1" ht="21.75" customHeight="1" thickBot="1">
      <c r="A5" s="243" t="s">
        <v>103</v>
      </c>
      <c r="B5" s="244" t="s">
        <v>104</v>
      </c>
      <c r="C5" s="246" t="s">
        <v>105</v>
      </c>
      <c r="D5" s="246" t="s">
        <v>106</v>
      </c>
      <c r="E5" s="52" t="s">
        <v>107</v>
      </c>
      <c r="F5" s="55" t="s">
        <v>230</v>
      </c>
    </row>
    <row r="6" spans="1:8" s="80" customFormat="1" ht="13.5" thickBot="1">
      <c r="A6" s="252" t="s">
        <v>211</v>
      </c>
      <c r="B6" s="253">
        <v>2</v>
      </c>
      <c r="C6" s="258">
        <v>20000</v>
      </c>
      <c r="D6" s="319">
        <f>B6*C6</f>
        <v>40000</v>
      </c>
      <c r="E6" s="254" t="s">
        <v>160</v>
      </c>
      <c r="F6" s="255" t="s">
        <v>161</v>
      </c>
    </row>
    <row r="7" spans="1:8" s="23" customFormat="1" ht="15.75" thickBot="1">
      <c r="A7" s="988" t="s">
        <v>175</v>
      </c>
      <c r="B7" s="989"/>
      <c r="C7" s="989"/>
      <c r="D7" s="989"/>
      <c r="E7" s="989"/>
      <c r="F7" s="990"/>
    </row>
    <row r="8" spans="1:8" ht="15.75" customHeight="1">
      <c r="A8" s="660"/>
      <c r="B8" s="58"/>
      <c r="C8" s="153"/>
      <c r="D8" s="306">
        <f t="shared" ref="D8:D43" si="0">B8*C8</f>
        <v>0</v>
      </c>
      <c r="E8" s="673"/>
      <c r="F8" s="641"/>
    </row>
    <row r="9" spans="1:8" ht="15.75" customHeight="1">
      <c r="A9" s="660"/>
      <c r="B9" s="58"/>
      <c r="C9" s="153"/>
      <c r="D9" s="307">
        <f t="shared" si="0"/>
        <v>0</v>
      </c>
      <c r="E9" s="673"/>
      <c r="F9" s="641"/>
    </row>
    <row r="10" spans="1:8">
      <c r="A10" s="660"/>
      <c r="B10" s="58"/>
      <c r="C10" s="153"/>
      <c r="D10" s="307">
        <f t="shared" si="0"/>
        <v>0</v>
      </c>
      <c r="E10" s="673"/>
      <c r="F10" s="641"/>
    </row>
    <row r="11" spans="1:8">
      <c r="A11" s="660"/>
      <c r="B11" s="58"/>
      <c r="C11" s="153"/>
      <c r="D11" s="307">
        <f t="shared" si="0"/>
        <v>0</v>
      </c>
      <c r="E11" s="673"/>
      <c r="F11" s="641"/>
    </row>
    <row r="12" spans="1:8">
      <c r="A12" s="660"/>
      <c r="B12" s="58"/>
      <c r="C12" s="153"/>
      <c r="D12" s="307">
        <f t="shared" si="0"/>
        <v>0</v>
      </c>
      <c r="E12" s="673"/>
      <c r="F12" s="641"/>
    </row>
    <row r="13" spans="1:8">
      <c r="A13" s="660"/>
      <c r="B13" s="58"/>
      <c r="C13" s="153"/>
      <c r="D13" s="307">
        <f t="shared" si="0"/>
        <v>0</v>
      </c>
      <c r="E13" s="673"/>
      <c r="F13" s="641"/>
    </row>
    <row r="14" spans="1:8">
      <c r="A14" s="660"/>
      <c r="B14" s="58"/>
      <c r="C14" s="153"/>
      <c r="D14" s="307">
        <f t="shared" si="0"/>
        <v>0</v>
      </c>
      <c r="E14" s="673"/>
      <c r="F14" s="641"/>
    </row>
    <row r="15" spans="1:8">
      <c r="A15" s="660"/>
      <c r="B15" s="58"/>
      <c r="C15" s="153"/>
      <c r="D15" s="307">
        <f t="shared" si="0"/>
        <v>0</v>
      </c>
      <c r="E15" s="673"/>
      <c r="F15" s="641"/>
    </row>
    <row r="16" spans="1:8">
      <c r="A16" s="660"/>
      <c r="B16" s="58"/>
      <c r="C16" s="153"/>
      <c r="D16" s="307">
        <f t="shared" si="0"/>
        <v>0</v>
      </c>
      <c r="E16" s="673"/>
      <c r="F16" s="641"/>
    </row>
    <row r="17" spans="1:6">
      <c r="A17" s="660"/>
      <c r="B17" s="58"/>
      <c r="C17" s="153"/>
      <c r="D17" s="307">
        <f t="shared" si="0"/>
        <v>0</v>
      </c>
      <c r="E17" s="673"/>
      <c r="F17" s="641"/>
    </row>
    <row r="18" spans="1:6">
      <c r="A18" s="660"/>
      <c r="B18" s="58"/>
      <c r="C18" s="153"/>
      <c r="D18" s="307">
        <f t="shared" si="0"/>
        <v>0</v>
      </c>
      <c r="E18" s="673"/>
      <c r="F18" s="641"/>
    </row>
    <row r="19" spans="1:6">
      <c r="A19" s="660"/>
      <c r="B19" s="58"/>
      <c r="C19" s="153"/>
      <c r="D19" s="307">
        <f t="shared" si="0"/>
        <v>0</v>
      </c>
      <c r="E19" s="673"/>
      <c r="F19" s="641"/>
    </row>
    <row r="20" spans="1:6">
      <c r="A20" s="660"/>
      <c r="B20" s="58"/>
      <c r="C20" s="153"/>
      <c r="D20" s="307">
        <f t="shared" si="0"/>
        <v>0</v>
      </c>
      <c r="E20" s="673"/>
      <c r="F20" s="641"/>
    </row>
    <row r="21" spans="1:6">
      <c r="A21" s="660"/>
      <c r="B21" s="58"/>
      <c r="C21" s="153"/>
      <c r="D21" s="307">
        <f t="shared" si="0"/>
        <v>0</v>
      </c>
      <c r="E21" s="673"/>
      <c r="F21" s="641"/>
    </row>
    <row r="22" spans="1:6">
      <c r="A22" s="660"/>
      <c r="B22" s="58"/>
      <c r="C22" s="153"/>
      <c r="D22" s="307">
        <f t="shared" si="0"/>
        <v>0</v>
      </c>
      <c r="E22" s="673"/>
      <c r="F22" s="641"/>
    </row>
    <row r="23" spans="1:6">
      <c r="A23" s="660"/>
      <c r="B23" s="58"/>
      <c r="C23" s="153"/>
      <c r="D23" s="307">
        <f t="shared" si="0"/>
        <v>0</v>
      </c>
      <c r="E23" s="673"/>
      <c r="F23" s="641"/>
    </row>
    <row r="24" spans="1:6">
      <c r="A24" s="660"/>
      <c r="B24" s="58"/>
      <c r="C24" s="153"/>
      <c r="D24" s="307">
        <f t="shared" si="0"/>
        <v>0</v>
      </c>
      <c r="E24" s="673"/>
      <c r="F24" s="641"/>
    </row>
    <row r="25" spans="1:6">
      <c r="A25" s="660"/>
      <c r="B25" s="58"/>
      <c r="C25" s="153"/>
      <c r="D25" s="307">
        <f t="shared" si="0"/>
        <v>0</v>
      </c>
      <c r="E25" s="673"/>
      <c r="F25" s="641"/>
    </row>
    <row r="26" spans="1:6">
      <c r="A26" s="660"/>
      <c r="B26" s="58"/>
      <c r="C26" s="153"/>
      <c r="D26" s="307">
        <f t="shared" si="0"/>
        <v>0</v>
      </c>
      <c r="E26" s="673"/>
      <c r="F26" s="641"/>
    </row>
    <row r="27" spans="1:6">
      <c r="A27" s="660"/>
      <c r="B27" s="58"/>
      <c r="C27" s="153"/>
      <c r="D27" s="307">
        <f t="shared" si="0"/>
        <v>0</v>
      </c>
      <c r="E27" s="673"/>
      <c r="F27" s="641"/>
    </row>
    <row r="28" spans="1:6">
      <c r="A28" s="660"/>
      <c r="B28" s="58"/>
      <c r="C28" s="153"/>
      <c r="D28" s="307">
        <f t="shared" si="0"/>
        <v>0</v>
      </c>
      <c r="E28" s="673"/>
      <c r="F28" s="641"/>
    </row>
    <row r="29" spans="1:6">
      <c r="A29" s="660"/>
      <c r="B29" s="58"/>
      <c r="C29" s="153"/>
      <c r="D29" s="307">
        <f t="shared" si="0"/>
        <v>0</v>
      </c>
      <c r="E29" s="673"/>
      <c r="F29" s="641"/>
    </row>
    <row r="30" spans="1:6">
      <c r="A30" s="660"/>
      <c r="B30" s="58"/>
      <c r="C30" s="153"/>
      <c r="D30" s="307">
        <f t="shared" si="0"/>
        <v>0</v>
      </c>
      <c r="E30" s="673"/>
      <c r="F30" s="641"/>
    </row>
    <row r="31" spans="1:6">
      <c r="A31" s="660"/>
      <c r="B31" s="58"/>
      <c r="C31" s="440"/>
      <c r="D31" s="307">
        <f t="shared" si="0"/>
        <v>0</v>
      </c>
      <c r="E31" s="673"/>
      <c r="F31" s="641"/>
    </row>
    <row r="32" spans="1:6">
      <c r="A32" s="660"/>
      <c r="B32" s="58"/>
      <c r="C32" s="440"/>
      <c r="D32" s="307">
        <f t="shared" si="0"/>
        <v>0</v>
      </c>
      <c r="E32" s="673"/>
      <c r="F32" s="641"/>
    </row>
    <row r="33" spans="1:6">
      <c r="A33" s="660"/>
      <c r="B33" s="58"/>
      <c r="C33" s="153"/>
      <c r="D33" s="307">
        <f t="shared" si="0"/>
        <v>0</v>
      </c>
      <c r="E33" s="673"/>
      <c r="F33" s="641"/>
    </row>
    <row r="34" spans="1:6">
      <c r="A34" s="660"/>
      <c r="B34" s="58"/>
      <c r="C34" s="153"/>
      <c r="D34" s="307">
        <f t="shared" si="0"/>
        <v>0</v>
      </c>
      <c r="E34" s="673"/>
      <c r="F34" s="641"/>
    </row>
    <row r="35" spans="1:6">
      <c r="A35" s="660"/>
      <c r="B35" s="58"/>
      <c r="C35" s="153"/>
      <c r="D35" s="307">
        <f t="shared" si="0"/>
        <v>0</v>
      </c>
      <c r="E35" s="673"/>
      <c r="F35" s="641"/>
    </row>
    <row r="36" spans="1:6">
      <c r="A36" s="659"/>
      <c r="B36" s="60"/>
      <c r="C36" s="143"/>
      <c r="D36" s="307">
        <f t="shared" si="0"/>
        <v>0</v>
      </c>
      <c r="E36" s="674"/>
      <c r="F36" s="639"/>
    </row>
    <row r="37" spans="1:6">
      <c r="A37" s="659"/>
      <c r="B37" s="60"/>
      <c r="C37" s="143"/>
      <c r="D37" s="307">
        <f t="shared" si="0"/>
        <v>0</v>
      </c>
      <c r="E37" s="674"/>
      <c r="F37" s="639"/>
    </row>
    <row r="38" spans="1:6">
      <c r="A38" s="659"/>
      <c r="B38" s="60"/>
      <c r="C38" s="143"/>
      <c r="D38" s="307">
        <f t="shared" si="0"/>
        <v>0</v>
      </c>
      <c r="E38" s="674"/>
      <c r="F38" s="639"/>
    </row>
    <row r="39" spans="1:6">
      <c r="A39" s="659"/>
      <c r="B39" s="60"/>
      <c r="C39" s="143"/>
      <c r="D39" s="307">
        <f t="shared" si="0"/>
        <v>0</v>
      </c>
      <c r="E39" s="674"/>
      <c r="F39" s="639"/>
    </row>
    <row r="40" spans="1:6">
      <c r="A40" s="659"/>
      <c r="B40" s="60"/>
      <c r="C40" s="143"/>
      <c r="D40" s="307">
        <f t="shared" si="0"/>
        <v>0</v>
      </c>
      <c r="E40" s="674"/>
      <c r="F40" s="639"/>
    </row>
    <row r="41" spans="1:6">
      <c r="A41" s="659"/>
      <c r="B41" s="60"/>
      <c r="C41" s="143"/>
      <c r="D41" s="307">
        <f t="shared" si="0"/>
        <v>0</v>
      </c>
      <c r="E41" s="674"/>
      <c r="F41" s="639"/>
    </row>
    <row r="42" spans="1:6">
      <c r="A42" s="659"/>
      <c r="B42" s="60"/>
      <c r="C42" s="143"/>
      <c r="D42" s="307">
        <f t="shared" si="0"/>
        <v>0</v>
      </c>
      <c r="E42" s="674"/>
      <c r="F42" s="639"/>
    </row>
    <row r="43" spans="1:6" ht="13.5" thickBot="1">
      <c r="A43" s="659"/>
      <c r="B43" s="60"/>
      <c r="C43" s="143"/>
      <c r="D43" s="308">
        <f t="shared" si="0"/>
        <v>0</v>
      </c>
      <c r="E43" s="674"/>
      <c r="F43" s="639"/>
    </row>
    <row r="44" spans="1:6" ht="13.5" thickBot="1">
      <c r="A44" s="1042" t="s">
        <v>179</v>
      </c>
      <c r="B44" s="1043"/>
      <c r="C44" s="1044"/>
      <c r="D44" s="309">
        <f>SUM(D8:D43)</f>
        <v>0</v>
      </c>
      <c r="E44" s="1051"/>
      <c r="F44" s="1052"/>
    </row>
    <row r="45" spans="1:6" ht="15.75" customHeight="1" thickBot="1">
      <c r="A45" s="289"/>
      <c r="B45" s="290"/>
      <c r="C45" s="290"/>
      <c r="D45" s="291"/>
      <c r="E45" s="292"/>
      <c r="F45" s="293"/>
    </row>
    <row r="46" spans="1:6" s="23" customFormat="1" ht="15.75" thickBot="1">
      <c r="A46" s="991" t="s">
        <v>176</v>
      </c>
      <c r="B46" s="992"/>
      <c r="C46" s="992"/>
      <c r="D46" s="992"/>
      <c r="E46" s="992"/>
      <c r="F46" s="993"/>
    </row>
    <row r="47" spans="1:6" ht="15.75" customHeight="1">
      <c r="A47" s="665"/>
      <c r="B47" s="32"/>
      <c r="C47" s="439"/>
      <c r="D47" s="310">
        <f>B47*C47</f>
        <v>0</v>
      </c>
      <c r="E47" s="670"/>
      <c r="F47" s="645"/>
    </row>
    <row r="48" spans="1:6" ht="15.75" customHeight="1">
      <c r="A48" s="661"/>
      <c r="B48" s="45"/>
      <c r="C48" s="155"/>
      <c r="D48" s="311">
        <f t="shared" ref="D48:D94" si="1">B48*C48</f>
        <v>0</v>
      </c>
      <c r="E48" s="671"/>
      <c r="F48" s="646"/>
    </row>
    <row r="49" spans="1:6">
      <c r="A49" s="661"/>
      <c r="B49" s="45"/>
      <c r="C49" s="155"/>
      <c r="D49" s="311">
        <f t="shared" si="1"/>
        <v>0</v>
      </c>
      <c r="E49" s="671"/>
      <c r="F49" s="646"/>
    </row>
    <row r="50" spans="1:6">
      <c r="A50" s="661"/>
      <c r="B50" s="45"/>
      <c r="C50" s="155"/>
      <c r="D50" s="311">
        <f t="shared" si="1"/>
        <v>0</v>
      </c>
      <c r="E50" s="671"/>
      <c r="F50" s="646"/>
    </row>
    <row r="51" spans="1:6">
      <c r="A51" s="661"/>
      <c r="B51" s="45"/>
      <c r="C51" s="155"/>
      <c r="D51" s="311">
        <f t="shared" si="1"/>
        <v>0</v>
      </c>
      <c r="E51" s="671"/>
      <c r="F51" s="646"/>
    </row>
    <row r="52" spans="1:6">
      <c r="A52" s="661"/>
      <c r="B52" s="45"/>
      <c r="C52" s="155"/>
      <c r="D52" s="311">
        <f t="shared" si="1"/>
        <v>0</v>
      </c>
      <c r="E52" s="671"/>
      <c r="F52" s="646"/>
    </row>
    <row r="53" spans="1:6">
      <c r="A53" s="661"/>
      <c r="B53" s="45"/>
      <c r="C53" s="155"/>
      <c r="D53" s="311">
        <f t="shared" si="1"/>
        <v>0</v>
      </c>
      <c r="E53" s="671"/>
      <c r="F53" s="646"/>
    </row>
    <row r="54" spans="1:6">
      <c r="A54" s="661"/>
      <c r="B54" s="45"/>
      <c r="C54" s="155"/>
      <c r="D54" s="311">
        <f t="shared" si="1"/>
        <v>0</v>
      </c>
      <c r="E54" s="671"/>
      <c r="F54" s="646"/>
    </row>
    <row r="55" spans="1:6">
      <c r="A55" s="661"/>
      <c r="B55" s="45"/>
      <c r="C55" s="155"/>
      <c r="D55" s="311">
        <f t="shared" si="1"/>
        <v>0</v>
      </c>
      <c r="E55" s="671"/>
      <c r="F55" s="646"/>
    </row>
    <row r="56" spans="1:6">
      <c r="A56" s="661"/>
      <c r="B56" s="45"/>
      <c r="C56" s="155"/>
      <c r="D56" s="311">
        <f t="shared" si="1"/>
        <v>0</v>
      </c>
      <c r="E56" s="671"/>
      <c r="F56" s="646"/>
    </row>
    <row r="57" spans="1:6">
      <c r="A57" s="661"/>
      <c r="B57" s="45"/>
      <c r="C57" s="155"/>
      <c r="D57" s="311">
        <f t="shared" si="1"/>
        <v>0</v>
      </c>
      <c r="E57" s="671"/>
      <c r="F57" s="646"/>
    </row>
    <row r="58" spans="1:6">
      <c r="A58" s="661"/>
      <c r="B58" s="45"/>
      <c r="C58" s="155"/>
      <c r="D58" s="311">
        <f t="shared" si="1"/>
        <v>0</v>
      </c>
      <c r="E58" s="671"/>
      <c r="F58" s="646"/>
    </row>
    <row r="59" spans="1:6">
      <c r="A59" s="661"/>
      <c r="B59" s="45"/>
      <c r="C59" s="155"/>
      <c r="D59" s="311">
        <f t="shared" si="1"/>
        <v>0</v>
      </c>
      <c r="E59" s="671"/>
      <c r="F59" s="646"/>
    </row>
    <row r="60" spans="1:6">
      <c r="A60" s="661"/>
      <c r="B60" s="45"/>
      <c r="C60" s="155"/>
      <c r="D60" s="311">
        <f t="shared" si="1"/>
        <v>0</v>
      </c>
      <c r="E60" s="671"/>
      <c r="F60" s="646"/>
    </row>
    <row r="61" spans="1:6">
      <c r="A61" s="661"/>
      <c r="B61" s="45"/>
      <c r="C61" s="155"/>
      <c r="D61" s="311">
        <f t="shared" si="1"/>
        <v>0</v>
      </c>
      <c r="E61" s="671"/>
      <c r="F61" s="646"/>
    </row>
    <row r="62" spans="1:6">
      <c r="A62" s="661"/>
      <c r="B62" s="45"/>
      <c r="C62" s="155"/>
      <c r="D62" s="311">
        <f t="shared" si="1"/>
        <v>0</v>
      </c>
      <c r="E62" s="671"/>
      <c r="F62" s="646"/>
    </row>
    <row r="63" spans="1:6">
      <c r="A63" s="661"/>
      <c r="B63" s="45"/>
      <c r="C63" s="155"/>
      <c r="D63" s="311">
        <f t="shared" si="1"/>
        <v>0</v>
      </c>
      <c r="E63" s="671"/>
      <c r="F63" s="646"/>
    </row>
    <row r="64" spans="1:6">
      <c r="A64" s="661"/>
      <c r="B64" s="45"/>
      <c r="C64" s="155"/>
      <c r="D64" s="311">
        <f t="shared" si="1"/>
        <v>0</v>
      </c>
      <c r="E64" s="671"/>
      <c r="F64" s="646"/>
    </row>
    <row r="65" spans="1:6">
      <c r="A65" s="661"/>
      <c r="B65" s="45"/>
      <c r="C65" s="155"/>
      <c r="D65" s="311">
        <f t="shared" si="1"/>
        <v>0</v>
      </c>
      <c r="E65" s="671"/>
      <c r="F65" s="646"/>
    </row>
    <row r="66" spans="1:6">
      <c r="A66" s="661"/>
      <c r="B66" s="45"/>
      <c r="C66" s="155"/>
      <c r="D66" s="311">
        <f t="shared" si="1"/>
        <v>0</v>
      </c>
      <c r="E66" s="671"/>
      <c r="F66" s="646"/>
    </row>
    <row r="67" spans="1:6">
      <c r="A67" s="661"/>
      <c r="B67" s="45"/>
      <c r="C67" s="155"/>
      <c r="D67" s="311">
        <f t="shared" si="1"/>
        <v>0</v>
      </c>
      <c r="E67" s="671"/>
      <c r="F67" s="646"/>
    </row>
    <row r="68" spans="1:6">
      <c r="A68" s="661"/>
      <c r="B68" s="45"/>
      <c r="C68" s="155"/>
      <c r="D68" s="311">
        <f t="shared" si="1"/>
        <v>0</v>
      </c>
      <c r="E68" s="671"/>
      <c r="F68" s="646"/>
    </row>
    <row r="69" spans="1:6">
      <c r="A69" s="661"/>
      <c r="B69" s="45"/>
      <c r="C69" s="155"/>
      <c r="D69" s="311">
        <f t="shared" si="1"/>
        <v>0</v>
      </c>
      <c r="E69" s="671"/>
      <c r="F69" s="646"/>
    </row>
    <row r="70" spans="1:6">
      <c r="A70" s="661"/>
      <c r="B70" s="45"/>
      <c r="C70" s="155"/>
      <c r="D70" s="311">
        <f t="shared" si="1"/>
        <v>0</v>
      </c>
      <c r="E70" s="671"/>
      <c r="F70" s="646"/>
    </row>
    <row r="71" spans="1:6">
      <c r="A71" s="661"/>
      <c r="B71" s="45"/>
      <c r="C71" s="155"/>
      <c r="D71" s="311">
        <f t="shared" si="1"/>
        <v>0</v>
      </c>
      <c r="E71" s="671"/>
      <c r="F71" s="646"/>
    </row>
    <row r="72" spans="1:6">
      <c r="A72" s="661"/>
      <c r="B72" s="45"/>
      <c r="C72" s="155"/>
      <c r="D72" s="311">
        <f t="shared" si="1"/>
        <v>0</v>
      </c>
      <c r="E72" s="671"/>
      <c r="F72" s="646"/>
    </row>
    <row r="73" spans="1:6">
      <c r="A73" s="661"/>
      <c r="B73" s="45"/>
      <c r="C73" s="155"/>
      <c r="D73" s="311">
        <f t="shared" si="1"/>
        <v>0</v>
      </c>
      <c r="E73" s="671"/>
      <c r="F73" s="646"/>
    </row>
    <row r="74" spans="1:6">
      <c r="A74" s="661"/>
      <c r="B74" s="45"/>
      <c r="C74" s="155"/>
      <c r="D74" s="311">
        <f t="shared" si="1"/>
        <v>0</v>
      </c>
      <c r="E74" s="671"/>
      <c r="F74" s="646"/>
    </row>
    <row r="75" spans="1:6">
      <c r="A75" s="661"/>
      <c r="B75" s="45"/>
      <c r="C75" s="155"/>
      <c r="D75" s="311">
        <f t="shared" si="1"/>
        <v>0</v>
      </c>
      <c r="E75" s="671"/>
      <c r="F75" s="646"/>
    </row>
    <row r="76" spans="1:6">
      <c r="A76" s="661"/>
      <c r="B76" s="45"/>
      <c r="C76" s="155"/>
      <c r="D76" s="311">
        <f t="shared" si="1"/>
        <v>0</v>
      </c>
      <c r="E76" s="671"/>
      <c r="F76" s="646"/>
    </row>
    <row r="77" spans="1:6">
      <c r="A77" s="661"/>
      <c r="B77" s="45"/>
      <c r="C77" s="155"/>
      <c r="D77" s="311">
        <f t="shared" si="1"/>
        <v>0</v>
      </c>
      <c r="E77" s="671"/>
      <c r="F77" s="646"/>
    </row>
    <row r="78" spans="1:6">
      <c r="A78" s="661"/>
      <c r="B78" s="45"/>
      <c r="C78" s="155"/>
      <c r="D78" s="311">
        <f t="shared" si="1"/>
        <v>0</v>
      </c>
      <c r="E78" s="671"/>
      <c r="F78" s="646"/>
    </row>
    <row r="79" spans="1:6">
      <c r="A79" s="661"/>
      <c r="B79" s="45"/>
      <c r="C79" s="155"/>
      <c r="D79" s="311">
        <f t="shared" si="1"/>
        <v>0</v>
      </c>
      <c r="E79" s="671"/>
      <c r="F79" s="646"/>
    </row>
    <row r="80" spans="1:6">
      <c r="A80" s="661"/>
      <c r="B80" s="45"/>
      <c r="C80" s="155"/>
      <c r="D80" s="311">
        <f t="shared" si="1"/>
        <v>0</v>
      </c>
      <c r="E80" s="671"/>
      <c r="F80" s="646"/>
    </row>
    <row r="81" spans="1:6">
      <c r="A81" s="661"/>
      <c r="B81" s="45"/>
      <c r="C81" s="155"/>
      <c r="D81" s="311">
        <f t="shared" si="1"/>
        <v>0</v>
      </c>
      <c r="E81" s="671"/>
      <c r="F81" s="646"/>
    </row>
    <row r="82" spans="1:6">
      <c r="A82" s="661"/>
      <c r="B82" s="45"/>
      <c r="C82" s="155"/>
      <c r="D82" s="311">
        <f t="shared" si="1"/>
        <v>0</v>
      </c>
      <c r="E82" s="671"/>
      <c r="F82" s="646"/>
    </row>
    <row r="83" spans="1:6">
      <c r="A83" s="661"/>
      <c r="B83" s="45"/>
      <c r="C83" s="155"/>
      <c r="D83" s="311">
        <f t="shared" si="1"/>
        <v>0</v>
      </c>
      <c r="E83" s="671"/>
      <c r="F83" s="646"/>
    </row>
    <row r="84" spans="1:6">
      <c r="A84" s="661"/>
      <c r="B84" s="45"/>
      <c r="C84" s="155"/>
      <c r="D84" s="311">
        <f t="shared" si="1"/>
        <v>0</v>
      </c>
      <c r="E84" s="671"/>
      <c r="F84" s="646"/>
    </row>
    <row r="85" spans="1:6">
      <c r="A85" s="661"/>
      <c r="B85" s="45"/>
      <c r="C85" s="155"/>
      <c r="D85" s="311">
        <f t="shared" si="1"/>
        <v>0</v>
      </c>
      <c r="E85" s="671"/>
      <c r="F85" s="646"/>
    </row>
    <row r="86" spans="1:6">
      <c r="A86" s="661"/>
      <c r="B86" s="45"/>
      <c r="C86" s="155"/>
      <c r="D86" s="311">
        <f t="shared" si="1"/>
        <v>0</v>
      </c>
      <c r="E86" s="671"/>
      <c r="F86" s="646"/>
    </row>
    <row r="87" spans="1:6">
      <c r="A87" s="661"/>
      <c r="B87" s="45"/>
      <c r="C87" s="155"/>
      <c r="D87" s="311">
        <f t="shared" si="1"/>
        <v>0</v>
      </c>
      <c r="E87" s="671"/>
      <c r="F87" s="646"/>
    </row>
    <row r="88" spans="1:6">
      <c r="A88" s="662"/>
      <c r="B88" s="35"/>
      <c r="C88" s="145"/>
      <c r="D88" s="311">
        <f t="shared" si="1"/>
        <v>0</v>
      </c>
      <c r="E88" s="672"/>
      <c r="F88" s="647"/>
    </row>
    <row r="89" spans="1:6">
      <c r="A89" s="662"/>
      <c r="B89" s="35"/>
      <c r="C89" s="145"/>
      <c r="D89" s="312">
        <f t="shared" si="1"/>
        <v>0</v>
      </c>
      <c r="E89" s="672"/>
      <c r="F89" s="647"/>
    </row>
    <row r="90" spans="1:6">
      <c r="A90" s="662"/>
      <c r="B90" s="35"/>
      <c r="C90" s="145"/>
      <c r="D90" s="312">
        <f t="shared" si="1"/>
        <v>0</v>
      </c>
      <c r="E90" s="672"/>
      <c r="F90" s="647"/>
    </row>
    <row r="91" spans="1:6">
      <c r="A91" s="662"/>
      <c r="B91" s="35"/>
      <c r="C91" s="145"/>
      <c r="D91" s="312">
        <f t="shared" si="1"/>
        <v>0</v>
      </c>
      <c r="E91" s="672"/>
      <c r="F91" s="647"/>
    </row>
    <row r="92" spans="1:6">
      <c r="A92" s="662"/>
      <c r="B92" s="35"/>
      <c r="C92" s="145"/>
      <c r="D92" s="312">
        <f t="shared" si="1"/>
        <v>0</v>
      </c>
      <c r="E92" s="672"/>
      <c r="F92" s="647"/>
    </row>
    <row r="93" spans="1:6">
      <c r="A93" s="662"/>
      <c r="B93" s="35"/>
      <c r="C93" s="145"/>
      <c r="D93" s="312">
        <f t="shared" si="1"/>
        <v>0</v>
      </c>
      <c r="E93" s="672"/>
      <c r="F93" s="647"/>
    </row>
    <row r="94" spans="1:6" ht="13.5" thickBot="1">
      <c r="A94" s="662"/>
      <c r="B94" s="35"/>
      <c r="C94" s="145"/>
      <c r="D94" s="312">
        <f t="shared" si="1"/>
        <v>0</v>
      </c>
      <c r="E94" s="672"/>
      <c r="F94" s="647"/>
    </row>
    <row r="95" spans="1:6" ht="13.5" thickBot="1">
      <c r="A95" s="1045" t="s">
        <v>180</v>
      </c>
      <c r="B95" s="1046"/>
      <c r="C95" s="1047"/>
      <c r="D95" s="313">
        <f>SUM(D47:D94)</f>
        <v>0</v>
      </c>
      <c r="E95" s="1053"/>
      <c r="F95" s="1054"/>
    </row>
    <row r="96" spans="1:6" ht="15.75" customHeight="1" thickBot="1">
      <c r="A96" s="289"/>
      <c r="B96" s="290"/>
      <c r="C96" s="290"/>
      <c r="D96" s="291"/>
      <c r="E96" s="292"/>
      <c r="F96" s="293"/>
    </row>
    <row r="97" spans="1:6" s="23" customFormat="1" ht="15.75" thickBot="1">
      <c r="A97" s="985" t="s">
        <v>177</v>
      </c>
      <c r="B97" s="986"/>
      <c r="C97" s="986"/>
      <c r="D97" s="986"/>
      <c r="E97" s="986"/>
      <c r="F97" s="987"/>
    </row>
    <row r="98" spans="1:6" ht="15.75" customHeight="1">
      <c r="A98" s="666"/>
      <c r="B98" s="37"/>
      <c r="C98" s="156"/>
      <c r="D98" s="314">
        <f>B98*C98</f>
        <v>0</v>
      </c>
      <c r="E98" s="667"/>
      <c r="F98" s="651"/>
    </row>
    <row r="99" spans="1:6" ht="15.75" customHeight="1">
      <c r="A99" s="663"/>
      <c r="B99" s="47"/>
      <c r="C99" s="157"/>
      <c r="D99" s="315">
        <f t="shared" ref="D99:D140" si="2">B99*C99</f>
        <v>0</v>
      </c>
      <c r="E99" s="668"/>
      <c r="F99" s="652"/>
    </row>
    <row r="100" spans="1:6">
      <c r="A100" s="663"/>
      <c r="B100" s="47"/>
      <c r="C100" s="157"/>
      <c r="D100" s="315">
        <f t="shared" si="2"/>
        <v>0</v>
      </c>
      <c r="E100" s="668"/>
      <c r="F100" s="652"/>
    </row>
    <row r="101" spans="1:6">
      <c r="A101" s="663"/>
      <c r="B101" s="47"/>
      <c r="C101" s="157"/>
      <c r="D101" s="315">
        <f t="shared" si="2"/>
        <v>0</v>
      </c>
      <c r="E101" s="668"/>
      <c r="F101" s="652"/>
    </row>
    <row r="102" spans="1:6">
      <c r="A102" s="663"/>
      <c r="B102" s="47"/>
      <c r="C102" s="157"/>
      <c r="D102" s="315">
        <f t="shared" si="2"/>
        <v>0</v>
      </c>
      <c r="E102" s="668"/>
      <c r="F102" s="652"/>
    </row>
    <row r="103" spans="1:6">
      <c r="A103" s="663"/>
      <c r="B103" s="47"/>
      <c r="C103" s="157"/>
      <c r="D103" s="315">
        <f t="shared" si="2"/>
        <v>0</v>
      </c>
      <c r="E103" s="668"/>
      <c r="F103" s="652"/>
    </row>
    <row r="104" spans="1:6">
      <c r="A104" s="663"/>
      <c r="B104" s="47"/>
      <c r="C104" s="157"/>
      <c r="D104" s="315">
        <f t="shared" si="2"/>
        <v>0</v>
      </c>
      <c r="E104" s="668"/>
      <c r="F104" s="652"/>
    </row>
    <row r="105" spans="1:6">
      <c r="A105" s="663"/>
      <c r="B105" s="47"/>
      <c r="C105" s="157"/>
      <c r="D105" s="315">
        <f t="shared" si="2"/>
        <v>0</v>
      </c>
      <c r="E105" s="668"/>
      <c r="F105" s="652"/>
    </row>
    <row r="106" spans="1:6">
      <c r="A106" s="663"/>
      <c r="B106" s="47"/>
      <c r="C106" s="157"/>
      <c r="D106" s="315">
        <f t="shared" si="2"/>
        <v>0</v>
      </c>
      <c r="E106" s="668"/>
      <c r="F106" s="652"/>
    </row>
    <row r="107" spans="1:6">
      <c r="A107" s="663"/>
      <c r="B107" s="47"/>
      <c r="C107" s="157"/>
      <c r="D107" s="315">
        <f t="shared" si="2"/>
        <v>0</v>
      </c>
      <c r="E107" s="668"/>
      <c r="F107" s="652"/>
    </row>
    <row r="108" spans="1:6">
      <c r="A108" s="663"/>
      <c r="B108" s="47"/>
      <c r="C108" s="157"/>
      <c r="D108" s="315">
        <f t="shared" si="2"/>
        <v>0</v>
      </c>
      <c r="E108" s="668"/>
      <c r="F108" s="652"/>
    </row>
    <row r="109" spans="1:6">
      <c r="A109" s="663"/>
      <c r="B109" s="47"/>
      <c r="C109" s="157"/>
      <c r="D109" s="315">
        <f t="shared" si="2"/>
        <v>0</v>
      </c>
      <c r="E109" s="668"/>
      <c r="F109" s="652"/>
    </row>
    <row r="110" spans="1:6">
      <c r="A110" s="663"/>
      <c r="B110" s="47"/>
      <c r="C110" s="157"/>
      <c r="D110" s="315">
        <f t="shared" si="2"/>
        <v>0</v>
      </c>
      <c r="E110" s="668"/>
      <c r="F110" s="652"/>
    </row>
    <row r="111" spans="1:6">
      <c r="A111" s="663"/>
      <c r="B111" s="47"/>
      <c r="C111" s="157"/>
      <c r="D111" s="315">
        <f t="shared" si="2"/>
        <v>0</v>
      </c>
      <c r="E111" s="668"/>
      <c r="F111" s="652"/>
    </row>
    <row r="112" spans="1:6">
      <c r="A112" s="663"/>
      <c r="B112" s="47"/>
      <c r="C112" s="157"/>
      <c r="D112" s="315">
        <f t="shared" si="2"/>
        <v>0</v>
      </c>
      <c r="E112" s="668"/>
      <c r="F112" s="652"/>
    </row>
    <row r="113" spans="1:6">
      <c r="A113" s="663"/>
      <c r="B113" s="47"/>
      <c r="C113" s="157"/>
      <c r="D113" s="315">
        <f t="shared" si="2"/>
        <v>0</v>
      </c>
      <c r="E113" s="668"/>
      <c r="F113" s="652"/>
    </row>
    <row r="114" spans="1:6">
      <c r="A114" s="663"/>
      <c r="B114" s="47"/>
      <c r="C114" s="157"/>
      <c r="D114" s="315">
        <f t="shared" si="2"/>
        <v>0</v>
      </c>
      <c r="E114" s="668"/>
      <c r="F114" s="652"/>
    </row>
    <row r="115" spans="1:6">
      <c r="A115" s="663"/>
      <c r="B115" s="47"/>
      <c r="C115" s="157"/>
      <c r="D115" s="315">
        <f t="shared" si="2"/>
        <v>0</v>
      </c>
      <c r="E115" s="668"/>
      <c r="F115" s="652"/>
    </row>
    <row r="116" spans="1:6">
      <c r="A116" s="663"/>
      <c r="B116" s="47"/>
      <c r="C116" s="157"/>
      <c r="D116" s="315">
        <f t="shared" si="2"/>
        <v>0</v>
      </c>
      <c r="E116" s="668"/>
      <c r="F116" s="652"/>
    </row>
    <row r="117" spans="1:6">
      <c r="A117" s="663"/>
      <c r="B117" s="47"/>
      <c r="C117" s="157"/>
      <c r="D117" s="315">
        <f t="shared" si="2"/>
        <v>0</v>
      </c>
      <c r="E117" s="668"/>
      <c r="F117" s="652"/>
    </row>
    <row r="118" spans="1:6">
      <c r="A118" s="663"/>
      <c r="B118" s="47"/>
      <c r="C118" s="157"/>
      <c r="D118" s="315">
        <f t="shared" si="2"/>
        <v>0</v>
      </c>
      <c r="E118" s="668"/>
      <c r="F118" s="652"/>
    </row>
    <row r="119" spans="1:6">
      <c r="A119" s="663"/>
      <c r="B119" s="47"/>
      <c r="C119" s="157"/>
      <c r="D119" s="315">
        <f t="shared" si="2"/>
        <v>0</v>
      </c>
      <c r="E119" s="668"/>
      <c r="F119" s="652"/>
    </row>
    <row r="120" spans="1:6">
      <c r="A120" s="663"/>
      <c r="B120" s="47"/>
      <c r="C120" s="157"/>
      <c r="D120" s="315">
        <f t="shared" si="2"/>
        <v>0</v>
      </c>
      <c r="E120" s="668"/>
      <c r="F120" s="652"/>
    </row>
    <row r="121" spans="1:6">
      <c r="A121" s="663"/>
      <c r="B121" s="47"/>
      <c r="C121" s="157"/>
      <c r="D121" s="315">
        <f t="shared" si="2"/>
        <v>0</v>
      </c>
      <c r="E121" s="668"/>
      <c r="F121" s="652"/>
    </row>
    <row r="122" spans="1:6">
      <c r="A122" s="663"/>
      <c r="B122" s="47"/>
      <c r="C122" s="157"/>
      <c r="D122" s="315">
        <f t="shared" si="2"/>
        <v>0</v>
      </c>
      <c r="E122" s="668"/>
      <c r="F122" s="652"/>
    </row>
    <row r="123" spans="1:6">
      <c r="A123" s="663"/>
      <c r="B123" s="47"/>
      <c r="C123" s="157"/>
      <c r="D123" s="315">
        <f t="shared" si="2"/>
        <v>0</v>
      </c>
      <c r="E123" s="668"/>
      <c r="F123" s="652"/>
    </row>
    <row r="124" spans="1:6">
      <c r="A124" s="663"/>
      <c r="B124" s="47"/>
      <c r="C124" s="157"/>
      <c r="D124" s="315">
        <f t="shared" si="2"/>
        <v>0</v>
      </c>
      <c r="E124" s="668"/>
      <c r="F124" s="652"/>
    </row>
    <row r="125" spans="1:6">
      <c r="A125" s="663"/>
      <c r="B125" s="47"/>
      <c r="C125" s="157"/>
      <c r="D125" s="315">
        <f t="shared" si="2"/>
        <v>0</v>
      </c>
      <c r="E125" s="668"/>
      <c r="F125" s="652"/>
    </row>
    <row r="126" spans="1:6">
      <c r="A126" s="663"/>
      <c r="B126" s="47"/>
      <c r="C126" s="157"/>
      <c r="D126" s="315">
        <f t="shared" si="2"/>
        <v>0</v>
      </c>
      <c r="E126" s="668"/>
      <c r="F126" s="652"/>
    </row>
    <row r="127" spans="1:6">
      <c r="A127" s="663"/>
      <c r="B127" s="47"/>
      <c r="C127" s="157"/>
      <c r="D127" s="315">
        <f t="shared" si="2"/>
        <v>0</v>
      </c>
      <c r="E127" s="668"/>
      <c r="F127" s="652"/>
    </row>
    <row r="128" spans="1:6">
      <c r="A128" s="663"/>
      <c r="B128" s="47"/>
      <c r="C128" s="157"/>
      <c r="D128" s="315">
        <f t="shared" si="2"/>
        <v>0</v>
      </c>
      <c r="E128" s="668"/>
      <c r="F128" s="652"/>
    </row>
    <row r="129" spans="1:6">
      <c r="A129" s="663"/>
      <c r="B129" s="47"/>
      <c r="C129" s="157"/>
      <c r="D129" s="315">
        <f t="shared" si="2"/>
        <v>0</v>
      </c>
      <c r="E129" s="668"/>
      <c r="F129" s="652"/>
    </row>
    <row r="130" spans="1:6">
      <c r="A130" s="663"/>
      <c r="B130" s="47"/>
      <c r="C130" s="157"/>
      <c r="D130" s="315">
        <f t="shared" si="2"/>
        <v>0</v>
      </c>
      <c r="E130" s="668"/>
      <c r="F130" s="652"/>
    </row>
    <row r="131" spans="1:6">
      <c r="A131" s="663"/>
      <c r="B131" s="47"/>
      <c r="C131" s="157"/>
      <c r="D131" s="315">
        <f t="shared" si="2"/>
        <v>0</v>
      </c>
      <c r="E131" s="668"/>
      <c r="F131" s="652"/>
    </row>
    <row r="132" spans="1:6">
      <c r="A132" s="663"/>
      <c r="B132" s="47"/>
      <c r="C132" s="157"/>
      <c r="D132" s="315">
        <f t="shared" si="2"/>
        <v>0</v>
      </c>
      <c r="E132" s="668"/>
      <c r="F132" s="652"/>
    </row>
    <row r="133" spans="1:6">
      <c r="A133" s="663"/>
      <c r="B133" s="47"/>
      <c r="C133" s="157"/>
      <c r="D133" s="315">
        <f t="shared" si="2"/>
        <v>0</v>
      </c>
      <c r="E133" s="668"/>
      <c r="F133" s="652"/>
    </row>
    <row r="134" spans="1:6">
      <c r="A134" s="663"/>
      <c r="B134" s="47"/>
      <c r="C134" s="157"/>
      <c r="D134" s="315">
        <f t="shared" si="2"/>
        <v>0</v>
      </c>
      <c r="E134" s="668"/>
      <c r="F134" s="652"/>
    </row>
    <row r="135" spans="1:6">
      <c r="A135" s="663"/>
      <c r="B135" s="47"/>
      <c r="C135" s="157"/>
      <c r="D135" s="315">
        <f t="shared" si="2"/>
        <v>0</v>
      </c>
      <c r="E135" s="668"/>
      <c r="F135" s="652"/>
    </row>
    <row r="136" spans="1:6">
      <c r="A136" s="663"/>
      <c r="B136" s="47"/>
      <c r="C136" s="157"/>
      <c r="D136" s="315">
        <f t="shared" si="2"/>
        <v>0</v>
      </c>
      <c r="E136" s="668"/>
      <c r="F136" s="652"/>
    </row>
    <row r="137" spans="1:6">
      <c r="A137" s="663"/>
      <c r="B137" s="47"/>
      <c r="C137" s="157"/>
      <c r="D137" s="315">
        <f t="shared" si="2"/>
        <v>0</v>
      </c>
      <c r="E137" s="668"/>
      <c r="F137" s="652"/>
    </row>
    <row r="138" spans="1:6">
      <c r="A138" s="663"/>
      <c r="B138" s="47"/>
      <c r="C138" s="157"/>
      <c r="D138" s="315">
        <f t="shared" si="2"/>
        <v>0</v>
      </c>
      <c r="E138" s="668"/>
      <c r="F138" s="652"/>
    </row>
    <row r="139" spans="1:6">
      <c r="A139" s="663"/>
      <c r="B139" s="47"/>
      <c r="C139" s="157"/>
      <c r="D139" s="315">
        <f t="shared" si="2"/>
        <v>0</v>
      </c>
      <c r="E139" s="668"/>
      <c r="F139" s="652"/>
    </row>
    <row r="140" spans="1:6">
      <c r="A140" s="663"/>
      <c r="B140" s="47"/>
      <c r="C140" s="157"/>
      <c r="D140" s="315">
        <f t="shared" si="2"/>
        <v>0</v>
      </c>
      <c r="E140" s="668"/>
      <c r="F140" s="652"/>
    </row>
    <row r="141" spans="1:6">
      <c r="A141" s="663"/>
      <c r="B141" s="47"/>
      <c r="C141" s="157"/>
      <c r="D141" s="315">
        <f t="shared" ref="D141:D150" si="3">B141*C141</f>
        <v>0</v>
      </c>
      <c r="E141" s="668"/>
      <c r="F141" s="652"/>
    </row>
    <row r="142" spans="1:6">
      <c r="A142" s="664"/>
      <c r="B142" s="39"/>
      <c r="C142" s="147"/>
      <c r="D142" s="316">
        <f t="shared" si="3"/>
        <v>0</v>
      </c>
      <c r="E142" s="669"/>
      <c r="F142" s="653"/>
    </row>
    <row r="143" spans="1:6">
      <c r="A143" s="664"/>
      <c r="B143" s="39"/>
      <c r="C143" s="147"/>
      <c r="D143" s="316">
        <f t="shared" si="3"/>
        <v>0</v>
      </c>
      <c r="E143" s="669"/>
      <c r="F143" s="653"/>
    </row>
    <row r="144" spans="1:6">
      <c r="A144" s="664"/>
      <c r="B144" s="39"/>
      <c r="C144" s="147"/>
      <c r="D144" s="316">
        <f t="shared" si="3"/>
        <v>0</v>
      </c>
      <c r="E144" s="669"/>
      <c r="F144" s="653"/>
    </row>
    <row r="145" spans="1:6">
      <c r="A145" s="664"/>
      <c r="B145" s="39"/>
      <c r="C145" s="147"/>
      <c r="D145" s="316">
        <f t="shared" si="3"/>
        <v>0</v>
      </c>
      <c r="E145" s="669"/>
      <c r="F145" s="653"/>
    </row>
    <row r="146" spans="1:6">
      <c r="A146" s="664"/>
      <c r="B146" s="39"/>
      <c r="C146" s="147"/>
      <c r="D146" s="316">
        <f t="shared" si="3"/>
        <v>0</v>
      </c>
      <c r="E146" s="669"/>
      <c r="F146" s="653"/>
    </row>
    <row r="147" spans="1:6">
      <c r="A147" s="664"/>
      <c r="B147" s="39"/>
      <c r="C147" s="147"/>
      <c r="D147" s="316">
        <f t="shared" si="3"/>
        <v>0</v>
      </c>
      <c r="E147" s="669"/>
      <c r="F147" s="653"/>
    </row>
    <row r="148" spans="1:6">
      <c r="A148" s="664"/>
      <c r="B148" s="39"/>
      <c r="C148" s="147"/>
      <c r="D148" s="316">
        <f t="shared" si="3"/>
        <v>0</v>
      </c>
      <c r="E148" s="669"/>
      <c r="F148" s="653"/>
    </row>
    <row r="149" spans="1:6">
      <c r="A149" s="664"/>
      <c r="B149" s="39"/>
      <c r="C149" s="147"/>
      <c r="D149" s="316">
        <f t="shared" si="3"/>
        <v>0</v>
      </c>
      <c r="E149" s="669"/>
      <c r="F149" s="653"/>
    </row>
    <row r="150" spans="1:6" ht="13.5" thickBot="1">
      <c r="A150" s="664"/>
      <c r="B150" s="39"/>
      <c r="C150" s="147"/>
      <c r="D150" s="316">
        <f t="shared" si="3"/>
        <v>0</v>
      </c>
      <c r="E150" s="669"/>
      <c r="F150" s="653"/>
    </row>
    <row r="151" spans="1:6" ht="13.5" thickBot="1">
      <c r="A151" s="1048" t="s">
        <v>181</v>
      </c>
      <c r="B151" s="1049"/>
      <c r="C151" s="1050"/>
      <c r="D151" s="317">
        <f>SUM(D98:D150)</f>
        <v>0</v>
      </c>
      <c r="E151" s="279"/>
      <c r="F151" s="280"/>
    </row>
    <row r="152" spans="1:6" ht="15.75" customHeight="1" thickBot="1">
      <c r="A152" s="1057"/>
      <c r="B152" s="1058"/>
      <c r="C152" s="1058"/>
      <c r="D152" s="1058"/>
      <c r="E152" s="1058"/>
      <c r="F152" s="1059"/>
    </row>
    <row r="153" spans="1:6" ht="13.5" thickBot="1">
      <c r="A153" s="1061" t="s">
        <v>151</v>
      </c>
      <c r="B153" s="1062"/>
      <c r="C153" s="1063"/>
      <c r="D153" s="318">
        <f>D44+D95+D151</f>
        <v>0</v>
      </c>
      <c r="E153" s="1055"/>
      <c r="F153" s="1056"/>
    </row>
    <row r="154" spans="1:6" ht="27.75" customHeight="1"/>
    <row r="155" spans="1:6" ht="13.5" thickBot="1">
      <c r="A155" s="1041" t="s">
        <v>239</v>
      </c>
      <c r="B155" s="1041"/>
      <c r="C155" s="1041"/>
      <c r="D155" s="1041"/>
    </row>
    <row r="156" spans="1:6" ht="183" customHeight="1" thickBot="1">
      <c r="A156" s="982"/>
      <c r="B156" s="983"/>
      <c r="C156" s="983"/>
      <c r="D156" s="983"/>
      <c r="E156" s="983"/>
      <c r="F156" s="984"/>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2"/>
      <headerFooter alignWithMargins="0">
        <oddFooter>&amp;Ld. Equipment&amp;RPage &amp;P of &amp;N</oddFooter>
      </headerFooter>
    </customSheetView>
  </customSheetViews>
  <mergeCells count="17">
    <mergeCell ref="D1:E1"/>
    <mergeCell ref="F1:G1"/>
    <mergeCell ref="A153:C153"/>
    <mergeCell ref="A156:F156"/>
    <mergeCell ref="A2:F2"/>
    <mergeCell ref="A46:F46"/>
    <mergeCell ref="A97:F97"/>
    <mergeCell ref="A3:F3"/>
    <mergeCell ref="A7:F7"/>
    <mergeCell ref="A155:D155"/>
    <mergeCell ref="A44:C44"/>
    <mergeCell ref="A95:C95"/>
    <mergeCell ref="A151:C151"/>
    <mergeCell ref="E44:F44"/>
    <mergeCell ref="E95:F95"/>
    <mergeCell ref="E153:F153"/>
    <mergeCell ref="A152:F152"/>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G227"/>
  <sheetViews>
    <sheetView showGridLines="0" zoomScaleNormal="100" workbookViewId="0">
      <pane ySplit="5" topLeftCell="A6" activePane="bottomLeft" state="frozen"/>
      <selection pane="bottomLeft" activeCell="A8" sqref="A8"/>
    </sheetView>
  </sheetViews>
  <sheetFormatPr defaultRowHeight="12.75"/>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c r="A1" s="159" t="s">
        <v>173</v>
      </c>
      <c r="B1" s="159"/>
      <c r="C1" s="159" t="s">
        <v>152</v>
      </c>
      <c r="D1" s="1036">
        <f>'Instructions and Summary'!B4</f>
        <v>0</v>
      </c>
      <c r="E1" s="1036"/>
      <c r="F1" s="1060" t="str">
        <f>'Instructions and Summary'!G1</f>
        <v>XX/XX/XX   V 1.0</v>
      </c>
      <c r="G1" s="1060"/>
    </row>
    <row r="2" spans="1:7" s="42" customFormat="1" ht="18.75" thickBot="1">
      <c r="A2" s="1038" t="s">
        <v>96</v>
      </c>
      <c r="B2" s="1038"/>
      <c r="C2" s="1038"/>
      <c r="D2" s="1038"/>
      <c r="E2" s="1038"/>
      <c r="F2" s="1038"/>
      <c r="G2" s="41"/>
    </row>
    <row r="3" spans="1:7" ht="137.25" customHeight="1" thickBot="1">
      <c r="A3" s="994" t="s">
        <v>274</v>
      </c>
      <c r="B3" s="1039"/>
      <c r="C3" s="1039"/>
      <c r="D3" s="1039"/>
      <c r="E3" s="1039"/>
      <c r="F3" s="1040"/>
    </row>
    <row r="4" spans="1:7" ht="13.5" thickBot="1">
      <c r="A4" s="10"/>
      <c r="B4" s="11"/>
    </row>
    <row r="5" spans="1:7" s="23" customFormat="1" ht="26.25" customHeight="1" thickBot="1">
      <c r="A5" s="243" t="s">
        <v>108</v>
      </c>
      <c r="B5" s="244" t="s">
        <v>104</v>
      </c>
      <c r="C5" s="245" t="s">
        <v>105</v>
      </c>
      <c r="D5" s="246" t="s">
        <v>106</v>
      </c>
      <c r="E5" s="52" t="s">
        <v>107</v>
      </c>
      <c r="F5" s="55" t="s">
        <v>230</v>
      </c>
    </row>
    <row r="6" spans="1:7" ht="15.75" customHeight="1" thickBot="1">
      <c r="A6" s="252" t="s">
        <v>212</v>
      </c>
      <c r="B6" s="253">
        <v>10</v>
      </c>
      <c r="C6" s="258">
        <v>360</v>
      </c>
      <c r="D6" s="319">
        <v>3600</v>
      </c>
      <c r="E6" s="254" t="s">
        <v>157</v>
      </c>
      <c r="F6" s="255" t="s">
        <v>158</v>
      </c>
    </row>
    <row r="7" spans="1:7" s="23" customFormat="1" ht="15.75" thickBot="1">
      <c r="A7" s="988" t="s">
        <v>175</v>
      </c>
      <c r="B7" s="989"/>
      <c r="C7" s="989"/>
      <c r="D7" s="989"/>
      <c r="E7" s="989"/>
      <c r="F7" s="990"/>
    </row>
    <row r="8" spans="1:7" s="75" customFormat="1">
      <c r="A8" s="660"/>
      <c r="B8" s="57"/>
      <c r="C8" s="153"/>
      <c r="D8" s="306">
        <f>B8*C8</f>
        <v>0</v>
      </c>
      <c r="E8" s="675"/>
      <c r="F8" s="676"/>
      <c r="G8" s="26"/>
    </row>
    <row r="9" spans="1:7" s="75" customFormat="1">
      <c r="A9" s="659"/>
      <c r="B9" s="59"/>
      <c r="C9" s="143"/>
      <c r="D9" s="306">
        <f t="shared" ref="D9:D79" si="0">B9*C9</f>
        <v>0</v>
      </c>
      <c r="E9" s="674"/>
      <c r="F9" s="677"/>
      <c r="G9" s="26"/>
    </row>
    <row r="10" spans="1:7" s="75" customFormat="1">
      <c r="A10" s="659"/>
      <c r="B10" s="59"/>
      <c r="C10" s="143"/>
      <c r="D10" s="306">
        <f t="shared" si="0"/>
        <v>0</v>
      </c>
      <c r="E10" s="674"/>
      <c r="F10" s="677"/>
      <c r="G10" s="26"/>
    </row>
    <row r="11" spans="1:7" s="75" customFormat="1">
      <c r="A11" s="659"/>
      <c r="B11" s="59"/>
      <c r="C11" s="143"/>
      <c r="D11" s="306">
        <f t="shared" si="0"/>
        <v>0</v>
      </c>
      <c r="E11" s="674"/>
      <c r="F11" s="677"/>
      <c r="G11" s="26"/>
    </row>
    <row r="12" spans="1:7" s="75" customFormat="1">
      <c r="A12" s="659"/>
      <c r="B12" s="59"/>
      <c r="C12" s="143"/>
      <c r="D12" s="306">
        <f t="shared" si="0"/>
        <v>0</v>
      </c>
      <c r="E12" s="674"/>
      <c r="F12" s="677"/>
      <c r="G12" s="26"/>
    </row>
    <row r="13" spans="1:7" s="75" customFormat="1">
      <c r="A13" s="659"/>
      <c r="B13" s="59"/>
      <c r="C13" s="143"/>
      <c r="D13" s="306">
        <f t="shared" si="0"/>
        <v>0</v>
      </c>
      <c r="E13" s="674"/>
      <c r="F13" s="677"/>
      <c r="G13" s="26"/>
    </row>
    <row r="14" spans="1:7" s="75" customFormat="1">
      <c r="A14" s="659"/>
      <c r="B14" s="59"/>
      <c r="C14" s="143"/>
      <c r="D14" s="306">
        <f t="shared" si="0"/>
        <v>0</v>
      </c>
      <c r="E14" s="674"/>
      <c r="F14" s="677"/>
      <c r="G14" s="26"/>
    </row>
    <row r="15" spans="1:7" s="75" customFormat="1">
      <c r="A15" s="659"/>
      <c r="B15" s="59"/>
      <c r="C15" s="143"/>
      <c r="D15" s="306">
        <f t="shared" si="0"/>
        <v>0</v>
      </c>
      <c r="E15" s="674"/>
      <c r="F15" s="677"/>
      <c r="G15" s="26"/>
    </row>
    <row r="16" spans="1:7" s="75" customFormat="1">
      <c r="A16" s="659"/>
      <c r="B16" s="59"/>
      <c r="C16" s="143"/>
      <c r="D16" s="306">
        <f t="shared" si="0"/>
        <v>0</v>
      </c>
      <c r="E16" s="674"/>
      <c r="F16" s="677"/>
      <c r="G16" s="26"/>
    </row>
    <row r="17" spans="1:7" s="75" customFormat="1">
      <c r="A17" s="659"/>
      <c r="B17" s="59"/>
      <c r="C17" s="143"/>
      <c r="D17" s="306">
        <f t="shared" si="0"/>
        <v>0</v>
      </c>
      <c r="E17" s="674"/>
      <c r="F17" s="677"/>
      <c r="G17" s="26"/>
    </row>
    <row r="18" spans="1:7" s="75" customFormat="1">
      <c r="A18" s="659"/>
      <c r="B18" s="59"/>
      <c r="C18" s="143"/>
      <c r="D18" s="306">
        <f t="shared" si="0"/>
        <v>0</v>
      </c>
      <c r="E18" s="674"/>
      <c r="F18" s="677"/>
      <c r="G18" s="26"/>
    </row>
    <row r="19" spans="1:7" s="75" customFormat="1">
      <c r="A19" s="659"/>
      <c r="B19" s="59"/>
      <c r="C19" s="143"/>
      <c r="D19" s="306">
        <f t="shared" si="0"/>
        <v>0</v>
      </c>
      <c r="E19" s="674"/>
      <c r="F19" s="677"/>
      <c r="G19" s="26"/>
    </row>
    <row r="20" spans="1:7" s="75" customFormat="1">
      <c r="A20" s="659"/>
      <c r="B20" s="59"/>
      <c r="C20" s="143"/>
      <c r="D20" s="306">
        <f t="shared" si="0"/>
        <v>0</v>
      </c>
      <c r="E20" s="674"/>
      <c r="F20" s="677"/>
      <c r="G20" s="26"/>
    </row>
    <row r="21" spans="1:7" s="75" customFormat="1">
      <c r="A21" s="659"/>
      <c r="B21" s="59"/>
      <c r="C21" s="143"/>
      <c r="D21" s="306">
        <f t="shared" si="0"/>
        <v>0</v>
      </c>
      <c r="E21" s="674"/>
      <c r="F21" s="677"/>
      <c r="G21" s="26"/>
    </row>
    <row r="22" spans="1:7" s="75" customFormat="1">
      <c r="A22" s="659"/>
      <c r="B22" s="59"/>
      <c r="C22" s="143"/>
      <c r="D22" s="306">
        <f t="shared" si="0"/>
        <v>0</v>
      </c>
      <c r="E22" s="674"/>
      <c r="F22" s="677"/>
      <c r="G22" s="26"/>
    </row>
    <row r="23" spans="1:7" s="75" customFormat="1">
      <c r="A23" s="659"/>
      <c r="B23" s="59"/>
      <c r="C23" s="143"/>
      <c r="D23" s="306">
        <f t="shared" si="0"/>
        <v>0</v>
      </c>
      <c r="E23" s="674"/>
      <c r="F23" s="677"/>
      <c r="G23" s="26"/>
    </row>
    <row r="24" spans="1:7" s="75" customFormat="1">
      <c r="A24" s="659"/>
      <c r="B24" s="59"/>
      <c r="C24" s="143"/>
      <c r="D24" s="306">
        <f t="shared" si="0"/>
        <v>0</v>
      </c>
      <c r="E24" s="674"/>
      <c r="F24" s="677"/>
      <c r="G24" s="26"/>
    </row>
    <row r="25" spans="1:7" s="75" customFormat="1">
      <c r="A25" s="659"/>
      <c r="B25" s="59"/>
      <c r="C25" s="143"/>
      <c r="D25" s="306">
        <f t="shared" si="0"/>
        <v>0</v>
      </c>
      <c r="E25" s="674"/>
      <c r="F25" s="677"/>
      <c r="G25" s="26"/>
    </row>
    <row r="26" spans="1:7" s="75" customFormat="1">
      <c r="A26" s="659"/>
      <c r="B26" s="59"/>
      <c r="C26" s="143"/>
      <c r="D26" s="306">
        <f t="shared" si="0"/>
        <v>0</v>
      </c>
      <c r="E26" s="674"/>
      <c r="F26" s="677"/>
      <c r="G26" s="26"/>
    </row>
    <row r="27" spans="1:7" s="75" customFormat="1">
      <c r="A27" s="659"/>
      <c r="B27" s="59"/>
      <c r="C27" s="143"/>
      <c r="D27" s="306">
        <f t="shared" si="0"/>
        <v>0</v>
      </c>
      <c r="E27" s="674"/>
      <c r="F27" s="677"/>
      <c r="G27" s="26"/>
    </row>
    <row r="28" spans="1:7" s="75" customFormat="1">
      <c r="A28" s="659"/>
      <c r="B28" s="59"/>
      <c r="C28" s="143"/>
      <c r="D28" s="306">
        <f t="shared" si="0"/>
        <v>0</v>
      </c>
      <c r="E28" s="674"/>
      <c r="F28" s="677"/>
      <c r="G28" s="26"/>
    </row>
    <row r="29" spans="1:7" s="75" customFormat="1">
      <c r="A29" s="659"/>
      <c r="B29" s="59"/>
      <c r="C29" s="143"/>
      <c r="D29" s="306">
        <f t="shared" si="0"/>
        <v>0</v>
      </c>
      <c r="E29" s="674"/>
      <c r="F29" s="677"/>
      <c r="G29" s="26"/>
    </row>
    <row r="30" spans="1:7" s="75" customFormat="1">
      <c r="A30" s="659"/>
      <c r="B30" s="59"/>
      <c r="C30" s="143"/>
      <c r="D30" s="306">
        <f t="shared" si="0"/>
        <v>0</v>
      </c>
      <c r="E30" s="674"/>
      <c r="F30" s="677"/>
      <c r="G30" s="26"/>
    </row>
    <row r="31" spans="1:7" s="75" customFormat="1">
      <c r="A31" s="659"/>
      <c r="B31" s="59"/>
      <c r="C31" s="143"/>
      <c r="D31" s="306">
        <f t="shared" si="0"/>
        <v>0</v>
      </c>
      <c r="E31" s="674"/>
      <c r="F31" s="677"/>
      <c r="G31" s="26"/>
    </row>
    <row r="32" spans="1:7" s="75" customFormat="1">
      <c r="A32" s="659"/>
      <c r="B32" s="59"/>
      <c r="C32" s="143"/>
      <c r="D32" s="306">
        <f t="shared" si="0"/>
        <v>0</v>
      </c>
      <c r="E32" s="674"/>
      <c r="F32" s="677"/>
      <c r="G32" s="26"/>
    </row>
    <row r="33" spans="1:7" s="75" customFormat="1">
      <c r="A33" s="659"/>
      <c r="B33" s="59"/>
      <c r="C33" s="143"/>
      <c r="D33" s="306">
        <f t="shared" si="0"/>
        <v>0</v>
      </c>
      <c r="E33" s="674"/>
      <c r="F33" s="677"/>
      <c r="G33" s="26"/>
    </row>
    <row r="34" spans="1:7" s="75" customFormat="1">
      <c r="A34" s="659"/>
      <c r="B34" s="59"/>
      <c r="C34" s="143"/>
      <c r="D34" s="306">
        <f t="shared" si="0"/>
        <v>0</v>
      </c>
      <c r="E34" s="674"/>
      <c r="F34" s="677"/>
      <c r="G34" s="26"/>
    </row>
    <row r="35" spans="1:7" s="75" customFormat="1">
      <c r="A35" s="659"/>
      <c r="B35" s="59"/>
      <c r="C35" s="143"/>
      <c r="D35" s="306">
        <f t="shared" si="0"/>
        <v>0</v>
      </c>
      <c r="E35" s="674"/>
      <c r="F35" s="677"/>
      <c r="G35" s="26"/>
    </row>
    <row r="36" spans="1:7" s="75" customFormat="1">
      <c r="A36" s="659"/>
      <c r="B36" s="59"/>
      <c r="C36" s="143"/>
      <c r="D36" s="306">
        <f t="shared" si="0"/>
        <v>0</v>
      </c>
      <c r="E36" s="674"/>
      <c r="F36" s="677"/>
      <c r="G36" s="26"/>
    </row>
    <row r="37" spans="1:7" s="75" customFormat="1">
      <c r="A37" s="659"/>
      <c r="B37" s="59"/>
      <c r="C37" s="143"/>
      <c r="D37" s="306">
        <f t="shared" si="0"/>
        <v>0</v>
      </c>
      <c r="E37" s="674"/>
      <c r="F37" s="677"/>
      <c r="G37" s="26"/>
    </row>
    <row r="38" spans="1:7" s="75" customFormat="1">
      <c r="A38" s="659"/>
      <c r="B38" s="59"/>
      <c r="C38" s="143"/>
      <c r="D38" s="306">
        <f t="shared" si="0"/>
        <v>0</v>
      </c>
      <c r="E38" s="674"/>
      <c r="F38" s="677"/>
      <c r="G38" s="26"/>
    </row>
    <row r="39" spans="1:7" s="75" customFormat="1">
      <c r="A39" s="659"/>
      <c r="B39" s="59"/>
      <c r="C39" s="143"/>
      <c r="D39" s="306">
        <f t="shared" si="0"/>
        <v>0</v>
      </c>
      <c r="E39" s="674"/>
      <c r="F39" s="677"/>
      <c r="G39" s="26"/>
    </row>
    <row r="40" spans="1:7" s="75" customFormat="1">
      <c r="A40" s="659"/>
      <c r="B40" s="59"/>
      <c r="C40" s="143"/>
      <c r="D40" s="306">
        <f t="shared" si="0"/>
        <v>0</v>
      </c>
      <c r="E40" s="674"/>
      <c r="F40" s="677"/>
      <c r="G40" s="26"/>
    </row>
    <row r="41" spans="1:7" s="75" customFormat="1">
      <c r="A41" s="659"/>
      <c r="B41" s="59"/>
      <c r="C41" s="143"/>
      <c r="D41" s="306">
        <f t="shared" si="0"/>
        <v>0</v>
      </c>
      <c r="E41" s="674"/>
      <c r="F41" s="677"/>
      <c r="G41" s="26"/>
    </row>
    <row r="42" spans="1:7" s="75" customFormat="1">
      <c r="A42" s="659"/>
      <c r="B42" s="59"/>
      <c r="C42" s="143"/>
      <c r="D42" s="306">
        <f t="shared" si="0"/>
        <v>0</v>
      </c>
      <c r="E42" s="674"/>
      <c r="F42" s="677"/>
      <c r="G42" s="26"/>
    </row>
    <row r="43" spans="1:7" s="75" customFormat="1">
      <c r="A43" s="659"/>
      <c r="B43" s="59"/>
      <c r="C43" s="143"/>
      <c r="D43" s="306">
        <f t="shared" si="0"/>
        <v>0</v>
      </c>
      <c r="E43" s="674"/>
      <c r="F43" s="677"/>
      <c r="G43" s="26"/>
    </row>
    <row r="44" spans="1:7" s="75" customFormat="1">
      <c r="A44" s="659"/>
      <c r="B44" s="59"/>
      <c r="C44" s="143"/>
      <c r="D44" s="306">
        <f t="shared" si="0"/>
        <v>0</v>
      </c>
      <c r="E44" s="674"/>
      <c r="F44" s="677"/>
      <c r="G44" s="26"/>
    </row>
    <row r="45" spans="1:7" s="75" customFormat="1">
      <c r="A45" s="659"/>
      <c r="B45" s="59"/>
      <c r="C45" s="143"/>
      <c r="D45" s="306">
        <f t="shared" si="0"/>
        <v>0</v>
      </c>
      <c r="E45" s="674"/>
      <c r="F45" s="677"/>
      <c r="G45" s="26"/>
    </row>
    <row r="46" spans="1:7" s="75" customFormat="1">
      <c r="A46" s="659"/>
      <c r="B46" s="59"/>
      <c r="C46" s="143"/>
      <c r="D46" s="306">
        <f t="shared" si="0"/>
        <v>0</v>
      </c>
      <c r="E46" s="674"/>
      <c r="F46" s="677"/>
      <c r="G46" s="26"/>
    </row>
    <row r="47" spans="1:7" s="75" customFormat="1">
      <c r="A47" s="659"/>
      <c r="B47" s="59"/>
      <c r="C47" s="143"/>
      <c r="D47" s="306">
        <f t="shared" si="0"/>
        <v>0</v>
      </c>
      <c r="E47" s="674"/>
      <c r="F47" s="677"/>
      <c r="G47" s="26"/>
    </row>
    <row r="48" spans="1:7" s="75" customFormat="1">
      <c r="A48" s="659"/>
      <c r="B48" s="59"/>
      <c r="C48" s="143"/>
      <c r="D48" s="306">
        <f t="shared" si="0"/>
        <v>0</v>
      </c>
      <c r="E48" s="674"/>
      <c r="F48" s="677"/>
      <c r="G48" s="26"/>
    </row>
    <row r="49" spans="1:7" s="75" customFormat="1">
      <c r="A49" s="659"/>
      <c r="B49" s="59"/>
      <c r="C49" s="143"/>
      <c r="D49" s="306">
        <f t="shared" si="0"/>
        <v>0</v>
      </c>
      <c r="E49" s="674"/>
      <c r="F49" s="677"/>
      <c r="G49" s="26"/>
    </row>
    <row r="50" spans="1:7" s="75" customFormat="1">
      <c r="A50" s="659"/>
      <c r="B50" s="59"/>
      <c r="C50" s="143"/>
      <c r="D50" s="306">
        <f t="shared" si="0"/>
        <v>0</v>
      </c>
      <c r="E50" s="674"/>
      <c r="F50" s="677"/>
      <c r="G50" s="26"/>
    </row>
    <row r="51" spans="1:7" s="75" customFormat="1">
      <c r="A51" s="659"/>
      <c r="B51" s="59"/>
      <c r="C51" s="143"/>
      <c r="D51" s="306">
        <f t="shared" si="0"/>
        <v>0</v>
      </c>
      <c r="E51" s="674"/>
      <c r="F51" s="677"/>
      <c r="G51" s="26"/>
    </row>
    <row r="52" spans="1:7" s="75" customFormat="1">
      <c r="A52" s="659"/>
      <c r="B52" s="59"/>
      <c r="C52" s="143"/>
      <c r="D52" s="306">
        <f t="shared" si="0"/>
        <v>0</v>
      </c>
      <c r="E52" s="674"/>
      <c r="F52" s="677"/>
      <c r="G52" s="26"/>
    </row>
    <row r="53" spans="1:7" s="75" customFormat="1">
      <c r="A53" s="659"/>
      <c r="B53" s="59"/>
      <c r="C53" s="143"/>
      <c r="D53" s="306">
        <f t="shared" si="0"/>
        <v>0</v>
      </c>
      <c r="E53" s="674"/>
      <c r="F53" s="677"/>
      <c r="G53" s="26"/>
    </row>
    <row r="54" spans="1:7" s="75" customFormat="1">
      <c r="A54" s="659"/>
      <c r="B54" s="59"/>
      <c r="C54" s="143"/>
      <c r="D54" s="306">
        <f t="shared" si="0"/>
        <v>0</v>
      </c>
      <c r="E54" s="674"/>
      <c r="F54" s="677"/>
      <c r="G54" s="26"/>
    </row>
    <row r="55" spans="1:7" s="75" customFormat="1">
      <c r="A55" s="659"/>
      <c r="B55" s="59"/>
      <c r="C55" s="143"/>
      <c r="D55" s="306">
        <f t="shared" si="0"/>
        <v>0</v>
      </c>
      <c r="E55" s="674"/>
      <c r="F55" s="677"/>
      <c r="G55" s="26"/>
    </row>
    <row r="56" spans="1:7" s="75" customFormat="1">
      <c r="A56" s="659"/>
      <c r="B56" s="59"/>
      <c r="C56" s="143"/>
      <c r="D56" s="306">
        <f t="shared" si="0"/>
        <v>0</v>
      </c>
      <c r="E56" s="674"/>
      <c r="F56" s="677"/>
      <c r="G56" s="26"/>
    </row>
    <row r="57" spans="1:7" s="75" customFormat="1">
      <c r="A57" s="659"/>
      <c r="B57" s="59"/>
      <c r="C57" s="143"/>
      <c r="D57" s="306">
        <f t="shared" si="0"/>
        <v>0</v>
      </c>
      <c r="E57" s="674"/>
      <c r="F57" s="677"/>
      <c r="G57" s="26"/>
    </row>
    <row r="58" spans="1:7" s="75" customFormat="1">
      <c r="A58" s="659"/>
      <c r="B58" s="59"/>
      <c r="C58" s="143"/>
      <c r="D58" s="306">
        <f t="shared" si="0"/>
        <v>0</v>
      </c>
      <c r="E58" s="674"/>
      <c r="F58" s="677"/>
      <c r="G58" s="26"/>
    </row>
    <row r="59" spans="1:7" s="75" customFormat="1">
      <c r="A59" s="659"/>
      <c r="B59" s="59"/>
      <c r="C59" s="143"/>
      <c r="D59" s="306">
        <f t="shared" si="0"/>
        <v>0</v>
      </c>
      <c r="E59" s="674"/>
      <c r="F59" s="677"/>
      <c r="G59" s="26"/>
    </row>
    <row r="60" spans="1:7" s="75" customFormat="1">
      <c r="A60" s="659"/>
      <c r="B60" s="59"/>
      <c r="C60" s="143"/>
      <c r="D60" s="306">
        <f t="shared" si="0"/>
        <v>0</v>
      </c>
      <c r="E60" s="674"/>
      <c r="F60" s="677"/>
      <c r="G60" s="26"/>
    </row>
    <row r="61" spans="1:7" s="75" customFormat="1">
      <c r="A61" s="659"/>
      <c r="B61" s="59"/>
      <c r="C61" s="143"/>
      <c r="D61" s="306">
        <f t="shared" si="0"/>
        <v>0</v>
      </c>
      <c r="E61" s="674"/>
      <c r="F61" s="677"/>
      <c r="G61" s="26"/>
    </row>
    <row r="62" spans="1:7" s="75" customFormat="1">
      <c r="A62" s="659"/>
      <c r="B62" s="59"/>
      <c r="C62" s="143"/>
      <c r="D62" s="306">
        <f t="shared" si="0"/>
        <v>0</v>
      </c>
      <c r="E62" s="674"/>
      <c r="F62" s="677"/>
      <c r="G62" s="26"/>
    </row>
    <row r="63" spans="1:7" s="75" customFormat="1">
      <c r="A63" s="659"/>
      <c r="B63" s="59"/>
      <c r="C63" s="143"/>
      <c r="D63" s="306">
        <f t="shared" si="0"/>
        <v>0</v>
      </c>
      <c r="E63" s="674"/>
      <c r="F63" s="677"/>
      <c r="G63" s="26"/>
    </row>
    <row r="64" spans="1:7" s="75" customFormat="1">
      <c r="A64" s="659"/>
      <c r="B64" s="59"/>
      <c r="C64" s="143"/>
      <c r="D64" s="306">
        <f t="shared" si="0"/>
        <v>0</v>
      </c>
      <c r="E64" s="674"/>
      <c r="F64" s="677"/>
      <c r="G64" s="26"/>
    </row>
    <row r="65" spans="1:7" s="75" customFormat="1">
      <c r="A65" s="659"/>
      <c r="B65" s="59"/>
      <c r="C65" s="143"/>
      <c r="D65" s="306">
        <f t="shared" si="0"/>
        <v>0</v>
      </c>
      <c r="E65" s="674"/>
      <c r="F65" s="677"/>
      <c r="G65" s="26"/>
    </row>
    <row r="66" spans="1:7" s="75" customFormat="1">
      <c r="A66" s="659"/>
      <c r="B66" s="59"/>
      <c r="C66" s="143"/>
      <c r="D66" s="306">
        <f t="shared" si="0"/>
        <v>0</v>
      </c>
      <c r="E66" s="674"/>
      <c r="F66" s="677"/>
      <c r="G66" s="26"/>
    </row>
    <row r="67" spans="1:7" s="75" customFormat="1">
      <c r="A67" s="659"/>
      <c r="B67" s="59"/>
      <c r="C67" s="143"/>
      <c r="D67" s="306">
        <f t="shared" si="0"/>
        <v>0</v>
      </c>
      <c r="E67" s="674"/>
      <c r="F67" s="677"/>
      <c r="G67" s="26"/>
    </row>
    <row r="68" spans="1:7" s="75" customFormat="1">
      <c r="A68" s="659"/>
      <c r="B68" s="59"/>
      <c r="C68" s="143"/>
      <c r="D68" s="306">
        <f t="shared" si="0"/>
        <v>0</v>
      </c>
      <c r="E68" s="674"/>
      <c r="F68" s="677"/>
      <c r="G68" s="26"/>
    </row>
    <row r="69" spans="1:7" s="75" customFormat="1">
      <c r="A69" s="659"/>
      <c r="B69" s="59"/>
      <c r="C69" s="143"/>
      <c r="D69" s="306">
        <f t="shared" si="0"/>
        <v>0</v>
      </c>
      <c r="E69" s="674"/>
      <c r="F69" s="677"/>
      <c r="G69" s="26"/>
    </row>
    <row r="70" spans="1:7" s="75" customFormat="1">
      <c r="A70" s="659"/>
      <c r="B70" s="59"/>
      <c r="C70" s="143"/>
      <c r="D70" s="306">
        <f t="shared" si="0"/>
        <v>0</v>
      </c>
      <c r="E70" s="674"/>
      <c r="F70" s="677"/>
      <c r="G70" s="26"/>
    </row>
    <row r="71" spans="1:7" s="75" customFormat="1">
      <c r="A71" s="659"/>
      <c r="B71" s="59"/>
      <c r="C71" s="143"/>
      <c r="D71" s="306">
        <f t="shared" si="0"/>
        <v>0</v>
      </c>
      <c r="E71" s="674"/>
      <c r="F71" s="677"/>
      <c r="G71" s="26"/>
    </row>
    <row r="72" spans="1:7" s="75" customFormat="1">
      <c r="A72" s="659"/>
      <c r="B72" s="59"/>
      <c r="C72" s="143"/>
      <c r="D72" s="306">
        <f t="shared" si="0"/>
        <v>0</v>
      </c>
      <c r="E72" s="674"/>
      <c r="F72" s="677"/>
      <c r="G72" s="26"/>
    </row>
    <row r="73" spans="1:7" s="75" customFormat="1">
      <c r="A73" s="659"/>
      <c r="B73" s="59"/>
      <c r="C73" s="143"/>
      <c r="D73" s="306">
        <f t="shared" si="0"/>
        <v>0</v>
      </c>
      <c r="E73" s="674"/>
      <c r="F73" s="677"/>
      <c r="G73" s="26"/>
    </row>
    <row r="74" spans="1:7" s="75" customFormat="1">
      <c r="A74" s="659"/>
      <c r="B74" s="59"/>
      <c r="C74" s="143"/>
      <c r="D74" s="306">
        <f t="shared" si="0"/>
        <v>0</v>
      </c>
      <c r="E74" s="674"/>
      <c r="F74" s="677"/>
      <c r="G74" s="26"/>
    </row>
    <row r="75" spans="1:7" s="75" customFormat="1">
      <c r="A75" s="659"/>
      <c r="B75" s="59"/>
      <c r="C75" s="143"/>
      <c r="D75" s="306">
        <f t="shared" si="0"/>
        <v>0</v>
      </c>
      <c r="E75" s="674"/>
      <c r="F75" s="677"/>
      <c r="G75" s="26"/>
    </row>
    <row r="76" spans="1:7" s="75" customFormat="1">
      <c r="A76" s="659"/>
      <c r="B76" s="59"/>
      <c r="C76" s="143"/>
      <c r="D76" s="306">
        <f t="shared" si="0"/>
        <v>0</v>
      </c>
      <c r="E76" s="674"/>
      <c r="F76" s="677"/>
      <c r="G76" s="26"/>
    </row>
    <row r="77" spans="1:7" s="75" customFormat="1">
      <c r="A77" s="659"/>
      <c r="B77" s="59"/>
      <c r="C77" s="143"/>
      <c r="D77" s="306">
        <f t="shared" si="0"/>
        <v>0</v>
      </c>
      <c r="E77" s="674"/>
      <c r="F77" s="677"/>
      <c r="G77" s="26"/>
    </row>
    <row r="78" spans="1:7" s="75" customFormat="1">
      <c r="A78" s="659"/>
      <c r="B78" s="59"/>
      <c r="C78" s="143"/>
      <c r="D78" s="306">
        <f t="shared" si="0"/>
        <v>0</v>
      </c>
      <c r="E78" s="674"/>
      <c r="F78" s="677"/>
      <c r="G78" s="26"/>
    </row>
    <row r="79" spans="1:7" s="75" customFormat="1" ht="13.5" thickBot="1">
      <c r="A79" s="659"/>
      <c r="B79" s="59"/>
      <c r="C79" s="143"/>
      <c r="D79" s="306">
        <f t="shared" si="0"/>
        <v>0</v>
      </c>
      <c r="E79" s="674"/>
      <c r="F79" s="677"/>
      <c r="G79" s="26"/>
    </row>
    <row r="80" spans="1:7" ht="13.5" thickBot="1">
      <c r="A80" s="1139" t="s">
        <v>179</v>
      </c>
      <c r="B80" s="1140"/>
      <c r="C80" s="1141"/>
      <c r="D80" s="1142">
        <f>SUM(D8:D79)</f>
        <v>0</v>
      </c>
      <c r="E80" s="1143"/>
      <c r="F80" s="1144"/>
    </row>
    <row r="81" spans="1:7" ht="13.5" thickBot="1">
      <c r="A81" s="289"/>
      <c r="B81" s="290"/>
      <c r="C81" s="290"/>
      <c r="D81" s="296"/>
      <c r="E81" s="292"/>
      <c r="F81" s="293"/>
    </row>
    <row r="82" spans="1:7" s="23" customFormat="1" ht="15.75" thickBot="1">
      <c r="A82" s="991" t="s">
        <v>176</v>
      </c>
      <c r="B82" s="992"/>
      <c r="C82" s="992"/>
      <c r="D82" s="992"/>
      <c r="E82" s="992"/>
      <c r="F82" s="993"/>
    </row>
    <row r="83" spans="1:7" s="75" customFormat="1" ht="15.75" customHeight="1">
      <c r="A83" s="678"/>
      <c r="B83" s="31"/>
      <c r="C83" s="154"/>
      <c r="D83" s="310">
        <f>B83*C83</f>
        <v>0</v>
      </c>
      <c r="E83" s="670"/>
      <c r="F83" s="682"/>
      <c r="G83" s="26"/>
    </row>
    <row r="84" spans="1:7" s="75" customFormat="1" ht="15.75" customHeight="1">
      <c r="A84" s="679"/>
      <c r="B84" s="43"/>
      <c r="C84" s="155"/>
      <c r="D84" s="312">
        <f t="shared" ref="D84:D149" si="1">B84*C84</f>
        <v>0</v>
      </c>
      <c r="E84" s="671"/>
      <c r="F84" s="683"/>
      <c r="G84" s="26"/>
    </row>
    <row r="85" spans="1:7" s="75" customFormat="1">
      <c r="A85" s="679"/>
      <c r="B85" s="43"/>
      <c r="C85" s="155"/>
      <c r="D85" s="312">
        <f t="shared" si="1"/>
        <v>0</v>
      </c>
      <c r="E85" s="671"/>
      <c r="F85" s="683"/>
      <c r="G85" s="26"/>
    </row>
    <row r="86" spans="1:7" s="75" customFormat="1">
      <c r="A86" s="679"/>
      <c r="B86" s="43"/>
      <c r="C86" s="155"/>
      <c r="D86" s="312">
        <f t="shared" si="1"/>
        <v>0</v>
      </c>
      <c r="E86" s="671"/>
      <c r="F86" s="683"/>
      <c r="G86" s="26"/>
    </row>
    <row r="87" spans="1:7" s="75" customFormat="1">
      <c r="A87" s="679"/>
      <c r="B87" s="43"/>
      <c r="C87" s="155"/>
      <c r="D87" s="312">
        <f t="shared" si="1"/>
        <v>0</v>
      </c>
      <c r="E87" s="671"/>
      <c r="F87" s="683"/>
      <c r="G87" s="26"/>
    </row>
    <row r="88" spans="1:7" s="75" customFormat="1">
      <c r="A88" s="679"/>
      <c r="B88" s="43"/>
      <c r="C88" s="155"/>
      <c r="D88" s="312">
        <f t="shared" si="1"/>
        <v>0</v>
      </c>
      <c r="E88" s="671"/>
      <c r="F88" s="683"/>
      <c r="G88" s="26"/>
    </row>
    <row r="89" spans="1:7" s="75" customFormat="1">
      <c r="A89" s="679"/>
      <c r="B89" s="43"/>
      <c r="C89" s="155"/>
      <c r="D89" s="312">
        <f t="shared" si="1"/>
        <v>0</v>
      </c>
      <c r="E89" s="671"/>
      <c r="F89" s="683"/>
      <c r="G89" s="26"/>
    </row>
    <row r="90" spans="1:7" s="75" customFormat="1">
      <c r="A90" s="679"/>
      <c r="B90" s="43"/>
      <c r="C90" s="155"/>
      <c r="D90" s="312">
        <f t="shared" si="1"/>
        <v>0</v>
      </c>
      <c r="E90" s="671"/>
      <c r="F90" s="683"/>
      <c r="G90" s="26"/>
    </row>
    <row r="91" spans="1:7" s="75" customFormat="1">
      <c r="A91" s="679"/>
      <c r="B91" s="43"/>
      <c r="C91" s="155"/>
      <c r="D91" s="312">
        <f t="shared" si="1"/>
        <v>0</v>
      </c>
      <c r="E91" s="671"/>
      <c r="F91" s="683"/>
      <c r="G91" s="26"/>
    </row>
    <row r="92" spans="1:7" s="75" customFormat="1">
      <c r="A92" s="679"/>
      <c r="B92" s="43"/>
      <c r="C92" s="155"/>
      <c r="D92" s="312">
        <f t="shared" si="1"/>
        <v>0</v>
      </c>
      <c r="E92" s="671"/>
      <c r="F92" s="683"/>
      <c r="G92" s="26"/>
    </row>
    <row r="93" spans="1:7" s="75" customFormat="1">
      <c r="A93" s="679"/>
      <c r="B93" s="43"/>
      <c r="C93" s="155"/>
      <c r="D93" s="312">
        <f t="shared" si="1"/>
        <v>0</v>
      </c>
      <c r="E93" s="671"/>
      <c r="F93" s="683"/>
      <c r="G93" s="26"/>
    </row>
    <row r="94" spans="1:7" s="75" customFormat="1">
      <c r="A94" s="679"/>
      <c r="B94" s="43"/>
      <c r="C94" s="155"/>
      <c r="D94" s="312">
        <f t="shared" si="1"/>
        <v>0</v>
      </c>
      <c r="E94" s="671"/>
      <c r="F94" s="683"/>
      <c r="G94" s="26"/>
    </row>
    <row r="95" spans="1:7" s="75" customFormat="1">
      <c r="A95" s="679"/>
      <c r="B95" s="43"/>
      <c r="C95" s="155"/>
      <c r="D95" s="312">
        <f t="shared" si="1"/>
        <v>0</v>
      </c>
      <c r="E95" s="671"/>
      <c r="F95" s="683"/>
      <c r="G95" s="26"/>
    </row>
    <row r="96" spans="1:7" s="75" customFormat="1">
      <c r="A96" s="679"/>
      <c r="B96" s="43"/>
      <c r="C96" s="155"/>
      <c r="D96" s="312">
        <f t="shared" si="1"/>
        <v>0</v>
      </c>
      <c r="E96" s="671"/>
      <c r="F96" s="683"/>
      <c r="G96" s="26"/>
    </row>
    <row r="97" spans="1:7" s="75" customFormat="1">
      <c r="A97" s="679"/>
      <c r="B97" s="43"/>
      <c r="C97" s="155"/>
      <c r="D97" s="312">
        <f t="shared" si="1"/>
        <v>0</v>
      </c>
      <c r="E97" s="671"/>
      <c r="F97" s="683"/>
      <c r="G97" s="26"/>
    </row>
    <row r="98" spans="1:7" s="75" customFormat="1">
      <c r="A98" s="679"/>
      <c r="B98" s="43"/>
      <c r="C98" s="155"/>
      <c r="D98" s="312">
        <f t="shared" si="1"/>
        <v>0</v>
      </c>
      <c r="E98" s="671"/>
      <c r="F98" s="683"/>
      <c r="G98" s="26"/>
    </row>
    <row r="99" spans="1:7" s="75" customFormat="1">
      <c r="A99" s="679"/>
      <c r="B99" s="43"/>
      <c r="C99" s="155"/>
      <c r="D99" s="312">
        <f t="shared" si="1"/>
        <v>0</v>
      </c>
      <c r="E99" s="671"/>
      <c r="F99" s="683"/>
      <c r="G99" s="26"/>
    </row>
    <row r="100" spans="1:7" s="75" customFormat="1">
      <c r="A100" s="679"/>
      <c r="B100" s="43"/>
      <c r="C100" s="155"/>
      <c r="D100" s="312">
        <f t="shared" si="1"/>
        <v>0</v>
      </c>
      <c r="E100" s="671"/>
      <c r="F100" s="683"/>
      <c r="G100" s="26"/>
    </row>
    <row r="101" spans="1:7" s="75" customFormat="1">
      <c r="A101" s="679"/>
      <c r="B101" s="43"/>
      <c r="C101" s="155"/>
      <c r="D101" s="312">
        <f t="shared" si="1"/>
        <v>0</v>
      </c>
      <c r="E101" s="671"/>
      <c r="F101" s="683"/>
      <c r="G101" s="26"/>
    </row>
    <row r="102" spans="1:7" s="75" customFormat="1">
      <c r="A102" s="679"/>
      <c r="B102" s="43"/>
      <c r="C102" s="155"/>
      <c r="D102" s="312">
        <f t="shared" si="1"/>
        <v>0</v>
      </c>
      <c r="E102" s="671"/>
      <c r="F102" s="683"/>
      <c r="G102" s="26"/>
    </row>
    <row r="103" spans="1:7" s="75" customFormat="1">
      <c r="A103" s="679"/>
      <c r="B103" s="43"/>
      <c r="C103" s="155"/>
      <c r="D103" s="312">
        <f t="shared" si="1"/>
        <v>0</v>
      </c>
      <c r="E103" s="671"/>
      <c r="F103" s="683"/>
      <c r="G103" s="26"/>
    </row>
    <row r="104" spans="1:7" s="75" customFormat="1">
      <c r="A104" s="679"/>
      <c r="B104" s="43"/>
      <c r="C104" s="155"/>
      <c r="D104" s="312">
        <f t="shared" si="1"/>
        <v>0</v>
      </c>
      <c r="E104" s="671"/>
      <c r="F104" s="683"/>
      <c r="G104" s="26"/>
    </row>
    <row r="105" spans="1:7" s="75" customFormat="1">
      <c r="A105" s="679"/>
      <c r="B105" s="43"/>
      <c r="C105" s="155"/>
      <c r="D105" s="312">
        <f t="shared" si="1"/>
        <v>0</v>
      </c>
      <c r="E105" s="671"/>
      <c r="F105" s="683"/>
      <c r="G105" s="26"/>
    </row>
    <row r="106" spans="1:7" s="75" customFormat="1">
      <c r="A106" s="679"/>
      <c r="B106" s="43"/>
      <c r="C106" s="155"/>
      <c r="D106" s="312">
        <f t="shared" si="1"/>
        <v>0</v>
      </c>
      <c r="E106" s="671"/>
      <c r="F106" s="683"/>
      <c r="G106" s="26"/>
    </row>
    <row r="107" spans="1:7" s="75" customFormat="1">
      <c r="A107" s="679"/>
      <c r="B107" s="43"/>
      <c r="C107" s="155"/>
      <c r="D107" s="312">
        <f t="shared" si="1"/>
        <v>0</v>
      </c>
      <c r="E107" s="671"/>
      <c r="F107" s="683"/>
      <c r="G107" s="26"/>
    </row>
    <row r="108" spans="1:7" s="75" customFormat="1">
      <c r="A108" s="679"/>
      <c r="B108" s="43"/>
      <c r="C108" s="155"/>
      <c r="D108" s="312">
        <f t="shared" si="1"/>
        <v>0</v>
      </c>
      <c r="E108" s="671"/>
      <c r="F108" s="683"/>
      <c r="G108" s="26"/>
    </row>
    <row r="109" spans="1:7" s="75" customFormat="1">
      <c r="A109" s="679"/>
      <c r="B109" s="43"/>
      <c r="C109" s="155"/>
      <c r="D109" s="312">
        <f t="shared" si="1"/>
        <v>0</v>
      </c>
      <c r="E109" s="671"/>
      <c r="F109" s="683"/>
      <c r="G109" s="26"/>
    </row>
    <row r="110" spans="1:7" s="75" customFormat="1">
      <c r="A110" s="679"/>
      <c r="B110" s="43"/>
      <c r="C110" s="155"/>
      <c r="D110" s="312">
        <f t="shared" si="1"/>
        <v>0</v>
      </c>
      <c r="E110" s="671"/>
      <c r="F110" s="683"/>
      <c r="G110" s="26"/>
    </row>
    <row r="111" spans="1:7" s="75" customFormat="1">
      <c r="A111" s="679"/>
      <c r="B111" s="43"/>
      <c r="C111" s="155"/>
      <c r="D111" s="312">
        <f t="shared" si="1"/>
        <v>0</v>
      </c>
      <c r="E111" s="671"/>
      <c r="F111" s="683"/>
      <c r="G111" s="26"/>
    </row>
    <row r="112" spans="1:7" s="75" customFormat="1">
      <c r="A112" s="679"/>
      <c r="B112" s="43"/>
      <c r="C112" s="155"/>
      <c r="D112" s="312">
        <f t="shared" si="1"/>
        <v>0</v>
      </c>
      <c r="E112" s="671"/>
      <c r="F112" s="683"/>
      <c r="G112" s="26"/>
    </row>
    <row r="113" spans="1:7" s="75" customFormat="1">
      <c r="A113" s="679"/>
      <c r="B113" s="43"/>
      <c r="C113" s="155"/>
      <c r="D113" s="312">
        <f t="shared" si="1"/>
        <v>0</v>
      </c>
      <c r="E113" s="671"/>
      <c r="F113" s="683"/>
      <c r="G113" s="26"/>
    </row>
    <row r="114" spans="1:7" s="75" customFormat="1">
      <c r="A114" s="679"/>
      <c r="B114" s="43"/>
      <c r="C114" s="155"/>
      <c r="D114" s="312">
        <f t="shared" si="1"/>
        <v>0</v>
      </c>
      <c r="E114" s="671"/>
      <c r="F114" s="683"/>
      <c r="G114" s="26"/>
    </row>
    <row r="115" spans="1:7" s="75" customFormat="1">
      <c r="A115" s="679"/>
      <c r="B115" s="43"/>
      <c r="C115" s="155"/>
      <c r="D115" s="312">
        <f t="shared" si="1"/>
        <v>0</v>
      </c>
      <c r="E115" s="671"/>
      <c r="F115" s="683"/>
      <c r="G115" s="26"/>
    </row>
    <row r="116" spans="1:7" s="75" customFormat="1">
      <c r="A116" s="679"/>
      <c r="B116" s="43"/>
      <c r="C116" s="155"/>
      <c r="D116" s="312">
        <f t="shared" si="1"/>
        <v>0</v>
      </c>
      <c r="E116" s="671"/>
      <c r="F116" s="683"/>
      <c r="G116" s="26"/>
    </row>
    <row r="117" spans="1:7" s="75" customFormat="1">
      <c r="A117" s="679"/>
      <c r="B117" s="43"/>
      <c r="C117" s="155"/>
      <c r="D117" s="312">
        <f t="shared" si="1"/>
        <v>0</v>
      </c>
      <c r="E117" s="671"/>
      <c r="F117" s="683"/>
      <c r="G117" s="26"/>
    </row>
    <row r="118" spans="1:7" s="75" customFormat="1">
      <c r="A118" s="679"/>
      <c r="B118" s="43"/>
      <c r="C118" s="155"/>
      <c r="D118" s="312">
        <f t="shared" si="1"/>
        <v>0</v>
      </c>
      <c r="E118" s="671"/>
      <c r="F118" s="683"/>
      <c r="G118" s="26"/>
    </row>
    <row r="119" spans="1:7" s="75" customFormat="1">
      <c r="A119" s="679"/>
      <c r="B119" s="43"/>
      <c r="C119" s="155"/>
      <c r="D119" s="312">
        <f t="shared" si="1"/>
        <v>0</v>
      </c>
      <c r="E119" s="671"/>
      <c r="F119" s="683"/>
      <c r="G119" s="26"/>
    </row>
    <row r="120" spans="1:7" s="75" customFormat="1">
      <c r="A120" s="679"/>
      <c r="B120" s="43"/>
      <c r="C120" s="155"/>
      <c r="D120" s="312">
        <f t="shared" si="1"/>
        <v>0</v>
      </c>
      <c r="E120" s="671"/>
      <c r="F120" s="683"/>
      <c r="G120" s="26"/>
    </row>
    <row r="121" spans="1:7" s="75" customFormat="1">
      <c r="A121" s="679"/>
      <c r="B121" s="43"/>
      <c r="C121" s="155"/>
      <c r="D121" s="312">
        <f t="shared" si="1"/>
        <v>0</v>
      </c>
      <c r="E121" s="671"/>
      <c r="F121" s="683"/>
      <c r="G121" s="26"/>
    </row>
    <row r="122" spans="1:7" s="75" customFormat="1">
      <c r="A122" s="679"/>
      <c r="B122" s="43"/>
      <c r="C122" s="155"/>
      <c r="D122" s="312">
        <f t="shared" si="1"/>
        <v>0</v>
      </c>
      <c r="E122" s="671"/>
      <c r="F122" s="683"/>
      <c r="G122" s="26"/>
    </row>
    <row r="123" spans="1:7" s="75" customFormat="1">
      <c r="A123" s="679"/>
      <c r="B123" s="43"/>
      <c r="C123" s="155"/>
      <c r="D123" s="312">
        <f t="shared" si="1"/>
        <v>0</v>
      </c>
      <c r="E123" s="671"/>
      <c r="F123" s="683"/>
      <c r="G123" s="26"/>
    </row>
    <row r="124" spans="1:7" s="75" customFormat="1">
      <c r="A124" s="679"/>
      <c r="B124" s="43"/>
      <c r="C124" s="155"/>
      <c r="D124" s="312">
        <f t="shared" si="1"/>
        <v>0</v>
      </c>
      <c r="E124" s="671"/>
      <c r="F124" s="683"/>
      <c r="G124" s="26"/>
    </row>
    <row r="125" spans="1:7" s="75" customFormat="1">
      <c r="A125" s="679"/>
      <c r="B125" s="43"/>
      <c r="C125" s="155"/>
      <c r="D125" s="312">
        <f t="shared" si="1"/>
        <v>0</v>
      </c>
      <c r="E125" s="671"/>
      <c r="F125" s="683"/>
      <c r="G125" s="26"/>
    </row>
    <row r="126" spans="1:7" s="75" customFormat="1">
      <c r="A126" s="679"/>
      <c r="B126" s="43"/>
      <c r="C126" s="155"/>
      <c r="D126" s="312">
        <f t="shared" si="1"/>
        <v>0</v>
      </c>
      <c r="E126" s="671"/>
      <c r="F126" s="683"/>
      <c r="G126" s="26"/>
    </row>
    <row r="127" spans="1:7" s="75" customFormat="1">
      <c r="A127" s="679"/>
      <c r="B127" s="43"/>
      <c r="C127" s="155"/>
      <c r="D127" s="312">
        <f t="shared" si="1"/>
        <v>0</v>
      </c>
      <c r="E127" s="671"/>
      <c r="F127" s="683"/>
      <c r="G127" s="26"/>
    </row>
    <row r="128" spans="1:7" s="75" customFormat="1">
      <c r="A128" s="679"/>
      <c r="B128" s="43"/>
      <c r="C128" s="155"/>
      <c r="D128" s="312">
        <f t="shared" si="1"/>
        <v>0</v>
      </c>
      <c r="E128" s="671"/>
      <c r="F128" s="683"/>
      <c r="G128" s="26"/>
    </row>
    <row r="129" spans="1:7" s="75" customFormat="1">
      <c r="A129" s="679"/>
      <c r="B129" s="43"/>
      <c r="C129" s="155"/>
      <c r="D129" s="312">
        <f t="shared" si="1"/>
        <v>0</v>
      </c>
      <c r="E129" s="671"/>
      <c r="F129" s="683"/>
      <c r="G129" s="26"/>
    </row>
    <row r="130" spans="1:7" s="75" customFormat="1">
      <c r="A130" s="679"/>
      <c r="B130" s="43"/>
      <c r="C130" s="155"/>
      <c r="D130" s="312">
        <f t="shared" si="1"/>
        <v>0</v>
      </c>
      <c r="E130" s="671"/>
      <c r="F130" s="683"/>
      <c r="G130" s="26"/>
    </row>
    <row r="131" spans="1:7" s="75" customFormat="1">
      <c r="A131" s="679"/>
      <c r="B131" s="43"/>
      <c r="C131" s="155"/>
      <c r="D131" s="312">
        <f t="shared" si="1"/>
        <v>0</v>
      </c>
      <c r="E131" s="671"/>
      <c r="F131" s="683"/>
      <c r="G131" s="26"/>
    </row>
    <row r="132" spans="1:7" s="75" customFormat="1">
      <c r="A132" s="679"/>
      <c r="B132" s="43"/>
      <c r="C132" s="155"/>
      <c r="D132" s="312">
        <f t="shared" si="1"/>
        <v>0</v>
      </c>
      <c r="E132" s="671"/>
      <c r="F132" s="683"/>
      <c r="G132" s="26"/>
    </row>
    <row r="133" spans="1:7" s="75" customFormat="1">
      <c r="A133" s="679"/>
      <c r="B133" s="43"/>
      <c r="C133" s="155"/>
      <c r="D133" s="312">
        <f t="shared" si="1"/>
        <v>0</v>
      </c>
      <c r="E133" s="671"/>
      <c r="F133" s="683"/>
      <c r="G133" s="26"/>
    </row>
    <row r="134" spans="1:7" s="75" customFormat="1">
      <c r="A134" s="679"/>
      <c r="B134" s="43"/>
      <c r="C134" s="155"/>
      <c r="D134" s="312">
        <f t="shared" si="1"/>
        <v>0</v>
      </c>
      <c r="E134" s="671"/>
      <c r="F134" s="683"/>
      <c r="G134" s="26"/>
    </row>
    <row r="135" spans="1:7" s="75" customFormat="1">
      <c r="A135" s="679"/>
      <c r="B135" s="43"/>
      <c r="C135" s="155"/>
      <c r="D135" s="312">
        <f t="shared" si="1"/>
        <v>0</v>
      </c>
      <c r="E135" s="671"/>
      <c r="F135" s="683"/>
      <c r="G135" s="26"/>
    </row>
    <row r="136" spans="1:7" s="75" customFormat="1">
      <c r="A136" s="679"/>
      <c r="B136" s="43"/>
      <c r="C136" s="155"/>
      <c r="D136" s="312">
        <f t="shared" si="1"/>
        <v>0</v>
      </c>
      <c r="E136" s="671"/>
      <c r="F136" s="683"/>
      <c r="G136" s="26"/>
    </row>
    <row r="137" spans="1:7" s="75" customFormat="1">
      <c r="A137" s="679"/>
      <c r="B137" s="43"/>
      <c r="C137" s="155"/>
      <c r="D137" s="312">
        <f t="shared" si="1"/>
        <v>0</v>
      </c>
      <c r="E137" s="671"/>
      <c r="F137" s="683"/>
      <c r="G137" s="26"/>
    </row>
    <row r="138" spans="1:7" s="75" customFormat="1">
      <c r="A138" s="679"/>
      <c r="B138" s="43"/>
      <c r="C138" s="155"/>
      <c r="D138" s="312">
        <f t="shared" si="1"/>
        <v>0</v>
      </c>
      <c r="E138" s="671"/>
      <c r="F138" s="683"/>
      <c r="G138" s="26"/>
    </row>
    <row r="139" spans="1:7" s="75" customFormat="1">
      <c r="A139" s="679"/>
      <c r="B139" s="43"/>
      <c r="C139" s="155"/>
      <c r="D139" s="312">
        <f t="shared" si="1"/>
        <v>0</v>
      </c>
      <c r="E139" s="671"/>
      <c r="F139" s="683"/>
      <c r="G139" s="26"/>
    </row>
    <row r="140" spans="1:7" s="75" customFormat="1">
      <c r="A140" s="679"/>
      <c r="B140" s="43"/>
      <c r="C140" s="155"/>
      <c r="D140" s="312">
        <f t="shared" si="1"/>
        <v>0</v>
      </c>
      <c r="E140" s="671"/>
      <c r="F140" s="683"/>
      <c r="G140" s="26"/>
    </row>
    <row r="141" spans="1:7" s="75" customFormat="1">
      <c r="A141" s="679"/>
      <c r="B141" s="43"/>
      <c r="C141" s="155"/>
      <c r="D141" s="312">
        <f t="shared" si="1"/>
        <v>0</v>
      </c>
      <c r="E141" s="671"/>
      <c r="F141" s="683"/>
      <c r="G141" s="26"/>
    </row>
    <row r="142" spans="1:7" s="75" customFormat="1">
      <c r="A142" s="680"/>
      <c r="B142" s="43"/>
      <c r="C142" s="155"/>
      <c r="D142" s="312">
        <f t="shared" si="1"/>
        <v>0</v>
      </c>
      <c r="E142" s="671"/>
      <c r="F142" s="683"/>
      <c r="G142" s="26"/>
    </row>
    <row r="143" spans="1:7" s="75" customFormat="1">
      <c r="A143" s="681"/>
      <c r="B143" s="33"/>
      <c r="C143" s="145"/>
      <c r="D143" s="312">
        <f t="shared" si="1"/>
        <v>0</v>
      </c>
      <c r="E143" s="672"/>
      <c r="F143" s="684"/>
      <c r="G143" s="26"/>
    </row>
    <row r="144" spans="1:7" s="75" customFormat="1">
      <c r="A144" s="681"/>
      <c r="B144" s="33"/>
      <c r="C144" s="145"/>
      <c r="D144" s="312">
        <f t="shared" si="1"/>
        <v>0</v>
      </c>
      <c r="E144" s="672"/>
      <c r="F144" s="684"/>
      <c r="G144" s="26"/>
    </row>
    <row r="145" spans="1:7" s="75" customFormat="1">
      <c r="A145" s="681"/>
      <c r="B145" s="33"/>
      <c r="C145" s="145"/>
      <c r="D145" s="312">
        <f t="shared" si="1"/>
        <v>0</v>
      </c>
      <c r="E145" s="672"/>
      <c r="F145" s="684"/>
      <c r="G145" s="26"/>
    </row>
    <row r="146" spans="1:7" s="75" customFormat="1">
      <c r="A146" s="681"/>
      <c r="B146" s="33"/>
      <c r="C146" s="145"/>
      <c r="D146" s="312">
        <f t="shared" si="1"/>
        <v>0</v>
      </c>
      <c r="E146" s="672"/>
      <c r="F146" s="684"/>
      <c r="G146" s="26"/>
    </row>
    <row r="147" spans="1:7" s="75" customFormat="1">
      <c r="A147" s="681"/>
      <c r="B147" s="33"/>
      <c r="C147" s="145"/>
      <c r="D147" s="312">
        <f t="shared" si="1"/>
        <v>0</v>
      </c>
      <c r="E147" s="672"/>
      <c r="F147" s="684"/>
      <c r="G147" s="26"/>
    </row>
    <row r="148" spans="1:7" s="75" customFormat="1">
      <c r="A148" s="681"/>
      <c r="B148" s="33"/>
      <c r="C148" s="145"/>
      <c r="D148" s="312">
        <f t="shared" si="1"/>
        <v>0</v>
      </c>
      <c r="E148" s="672"/>
      <c r="F148" s="684"/>
      <c r="G148" s="26"/>
    </row>
    <row r="149" spans="1:7" s="75" customFormat="1">
      <c r="A149" s="681"/>
      <c r="B149" s="33"/>
      <c r="C149" s="145"/>
      <c r="D149" s="312">
        <f t="shared" si="1"/>
        <v>0</v>
      </c>
      <c r="E149" s="672"/>
      <c r="F149" s="684"/>
      <c r="G149" s="26"/>
    </row>
    <row r="150" spans="1:7" s="75" customFormat="1">
      <c r="A150" s="681"/>
      <c r="B150" s="33"/>
      <c r="C150" s="145"/>
      <c r="D150" s="312">
        <f t="shared" ref="D150:D151" si="2">B150*C150</f>
        <v>0</v>
      </c>
      <c r="E150" s="672"/>
      <c r="F150" s="684"/>
      <c r="G150" s="26"/>
    </row>
    <row r="151" spans="1:7" s="75" customFormat="1" ht="13.5" thickBot="1">
      <c r="A151" s="681"/>
      <c r="B151" s="33"/>
      <c r="C151" s="145"/>
      <c r="D151" s="312">
        <f t="shared" si="2"/>
        <v>0</v>
      </c>
      <c r="E151" s="672"/>
      <c r="F151" s="684"/>
      <c r="G151" s="26"/>
    </row>
    <row r="152" spans="1:7" ht="13.5" thickBot="1">
      <c r="A152" s="1045" t="s">
        <v>180</v>
      </c>
      <c r="B152" s="1046"/>
      <c r="C152" s="1047"/>
      <c r="D152" s="313">
        <f>SUM(D83:D151)</f>
        <v>0</v>
      </c>
      <c r="E152" s="1053"/>
      <c r="F152" s="1054"/>
    </row>
    <row r="153" spans="1:7" ht="13.5" thickBot="1">
      <c r="A153" s="289"/>
      <c r="B153" s="290"/>
      <c r="C153" s="290"/>
      <c r="D153" s="291"/>
      <c r="E153" s="292"/>
      <c r="F153" s="293"/>
    </row>
    <row r="154" spans="1:7" s="23" customFormat="1" ht="15.75" thickBot="1">
      <c r="A154" s="985" t="s">
        <v>177</v>
      </c>
      <c r="B154" s="986"/>
      <c r="C154" s="986"/>
      <c r="D154" s="986"/>
      <c r="E154" s="986"/>
      <c r="F154" s="987"/>
    </row>
    <row r="155" spans="1:7" s="75" customFormat="1" ht="15.75" customHeight="1">
      <c r="A155" s="685"/>
      <c r="B155" s="36"/>
      <c r="C155" s="156"/>
      <c r="D155" s="314">
        <f>B155*C155</f>
        <v>0</v>
      </c>
      <c r="E155" s="667"/>
      <c r="F155" s="687"/>
      <c r="G155" s="26"/>
    </row>
    <row r="156" spans="1:7" s="75" customFormat="1" ht="15.75" customHeight="1">
      <c r="A156" s="686"/>
      <c r="B156" s="46"/>
      <c r="C156" s="157"/>
      <c r="D156" s="315">
        <f>B156*C156</f>
        <v>0</v>
      </c>
      <c r="E156" s="668"/>
      <c r="F156" s="688"/>
      <c r="G156" s="26"/>
    </row>
    <row r="157" spans="1:7" s="75" customFormat="1">
      <c r="A157" s="686"/>
      <c r="B157" s="46"/>
      <c r="C157" s="157"/>
      <c r="D157" s="315">
        <f t="shared" ref="D157:D215" si="3">B157*C157</f>
        <v>0</v>
      </c>
      <c r="E157" s="668"/>
      <c r="F157" s="688"/>
      <c r="G157" s="26"/>
    </row>
    <row r="158" spans="1:7" s="75" customFormat="1">
      <c r="A158" s="686"/>
      <c r="B158" s="46"/>
      <c r="C158" s="157"/>
      <c r="D158" s="315">
        <f t="shared" si="3"/>
        <v>0</v>
      </c>
      <c r="E158" s="668"/>
      <c r="F158" s="688"/>
      <c r="G158" s="26"/>
    </row>
    <row r="159" spans="1:7" s="75" customFormat="1">
      <c r="A159" s="686"/>
      <c r="B159" s="46"/>
      <c r="C159" s="157"/>
      <c r="D159" s="315">
        <f t="shared" si="3"/>
        <v>0</v>
      </c>
      <c r="E159" s="668"/>
      <c r="F159" s="688"/>
      <c r="G159" s="26"/>
    </row>
    <row r="160" spans="1:7" s="75" customFormat="1">
      <c r="A160" s="686"/>
      <c r="B160" s="46"/>
      <c r="C160" s="157"/>
      <c r="D160" s="315">
        <f t="shared" si="3"/>
        <v>0</v>
      </c>
      <c r="E160" s="668"/>
      <c r="F160" s="688"/>
      <c r="G160" s="26"/>
    </row>
    <row r="161" spans="1:7" s="75" customFormat="1">
      <c r="A161" s="686"/>
      <c r="B161" s="46"/>
      <c r="C161" s="157"/>
      <c r="D161" s="315">
        <f t="shared" si="3"/>
        <v>0</v>
      </c>
      <c r="E161" s="668"/>
      <c r="F161" s="688"/>
      <c r="G161" s="26"/>
    </row>
    <row r="162" spans="1:7" s="75" customFormat="1">
      <c r="A162" s="686"/>
      <c r="B162" s="46"/>
      <c r="C162" s="157"/>
      <c r="D162" s="315">
        <f t="shared" si="3"/>
        <v>0</v>
      </c>
      <c r="E162" s="668"/>
      <c r="F162" s="688"/>
      <c r="G162" s="26"/>
    </row>
    <row r="163" spans="1:7" s="75" customFormat="1">
      <c r="A163" s="686"/>
      <c r="B163" s="46"/>
      <c r="C163" s="157"/>
      <c r="D163" s="315">
        <f t="shared" si="3"/>
        <v>0</v>
      </c>
      <c r="E163" s="668"/>
      <c r="F163" s="688"/>
      <c r="G163" s="26"/>
    </row>
    <row r="164" spans="1:7" s="75" customFormat="1">
      <c r="A164" s="686"/>
      <c r="B164" s="46"/>
      <c r="C164" s="157"/>
      <c r="D164" s="315">
        <f t="shared" si="3"/>
        <v>0</v>
      </c>
      <c r="E164" s="668"/>
      <c r="F164" s="688"/>
      <c r="G164" s="26"/>
    </row>
    <row r="165" spans="1:7" s="75" customFormat="1">
      <c r="A165" s="686"/>
      <c r="B165" s="46"/>
      <c r="C165" s="157"/>
      <c r="D165" s="315">
        <f t="shared" si="3"/>
        <v>0</v>
      </c>
      <c r="E165" s="668"/>
      <c r="F165" s="688"/>
      <c r="G165" s="26"/>
    </row>
    <row r="166" spans="1:7" s="75" customFormat="1">
      <c r="A166" s="686"/>
      <c r="B166" s="46"/>
      <c r="C166" s="157"/>
      <c r="D166" s="315">
        <f t="shared" si="3"/>
        <v>0</v>
      </c>
      <c r="E166" s="668"/>
      <c r="F166" s="688"/>
      <c r="G166" s="26"/>
    </row>
    <row r="167" spans="1:7" s="75" customFormat="1">
      <c r="A167" s="686"/>
      <c r="B167" s="46"/>
      <c r="C167" s="157"/>
      <c r="D167" s="315">
        <f t="shared" si="3"/>
        <v>0</v>
      </c>
      <c r="E167" s="668"/>
      <c r="F167" s="688"/>
      <c r="G167" s="26"/>
    </row>
    <row r="168" spans="1:7" s="75" customFormat="1">
      <c r="A168" s="686"/>
      <c r="B168" s="46"/>
      <c r="C168" s="157"/>
      <c r="D168" s="315">
        <f t="shared" si="3"/>
        <v>0</v>
      </c>
      <c r="E168" s="668"/>
      <c r="F168" s="688"/>
      <c r="G168" s="26"/>
    </row>
    <row r="169" spans="1:7" s="75" customFormat="1">
      <c r="A169" s="686"/>
      <c r="B169" s="46"/>
      <c r="C169" s="157"/>
      <c r="D169" s="315">
        <f t="shared" si="3"/>
        <v>0</v>
      </c>
      <c r="E169" s="668"/>
      <c r="F169" s="688"/>
      <c r="G169" s="26"/>
    </row>
    <row r="170" spans="1:7" s="75" customFormat="1">
      <c r="A170" s="686"/>
      <c r="B170" s="46"/>
      <c r="C170" s="157"/>
      <c r="D170" s="315">
        <f t="shared" si="3"/>
        <v>0</v>
      </c>
      <c r="E170" s="668"/>
      <c r="F170" s="688"/>
      <c r="G170" s="26"/>
    </row>
    <row r="171" spans="1:7" s="75" customFormat="1">
      <c r="A171" s="686"/>
      <c r="B171" s="46"/>
      <c r="C171" s="157"/>
      <c r="D171" s="315">
        <f t="shared" si="3"/>
        <v>0</v>
      </c>
      <c r="E171" s="668"/>
      <c r="F171" s="688"/>
      <c r="G171" s="26"/>
    </row>
    <row r="172" spans="1:7" s="75" customFormat="1">
      <c r="A172" s="686"/>
      <c r="B172" s="46"/>
      <c r="C172" s="157"/>
      <c r="D172" s="315">
        <f t="shared" si="3"/>
        <v>0</v>
      </c>
      <c r="E172" s="668"/>
      <c r="F172" s="688"/>
      <c r="G172" s="26"/>
    </row>
    <row r="173" spans="1:7" s="75" customFormat="1">
      <c r="A173" s="686"/>
      <c r="B173" s="46"/>
      <c r="C173" s="157"/>
      <c r="D173" s="315">
        <f t="shared" si="3"/>
        <v>0</v>
      </c>
      <c r="E173" s="668"/>
      <c r="F173" s="688"/>
      <c r="G173" s="26"/>
    </row>
    <row r="174" spans="1:7" s="75" customFormat="1">
      <c r="A174" s="686"/>
      <c r="B174" s="46"/>
      <c r="C174" s="157"/>
      <c r="D174" s="315">
        <f t="shared" si="3"/>
        <v>0</v>
      </c>
      <c r="E174" s="668"/>
      <c r="F174" s="688"/>
      <c r="G174" s="26"/>
    </row>
    <row r="175" spans="1:7" s="75" customFormat="1">
      <c r="A175" s="686"/>
      <c r="B175" s="46"/>
      <c r="C175" s="157"/>
      <c r="D175" s="315">
        <f t="shared" si="3"/>
        <v>0</v>
      </c>
      <c r="E175" s="668"/>
      <c r="F175" s="688"/>
      <c r="G175" s="26"/>
    </row>
    <row r="176" spans="1:7" s="75" customFormat="1">
      <c r="A176" s="686"/>
      <c r="B176" s="46"/>
      <c r="C176" s="157"/>
      <c r="D176" s="315">
        <f t="shared" si="3"/>
        <v>0</v>
      </c>
      <c r="E176" s="668"/>
      <c r="F176" s="688"/>
      <c r="G176" s="26"/>
    </row>
    <row r="177" spans="1:7" s="75" customFormat="1">
      <c r="A177" s="686"/>
      <c r="B177" s="46"/>
      <c r="C177" s="157"/>
      <c r="D177" s="315">
        <f t="shared" si="3"/>
        <v>0</v>
      </c>
      <c r="E177" s="668"/>
      <c r="F177" s="688"/>
      <c r="G177" s="26"/>
    </row>
    <row r="178" spans="1:7" s="75" customFormat="1">
      <c r="A178" s="686"/>
      <c r="B178" s="46"/>
      <c r="C178" s="157"/>
      <c r="D178" s="315">
        <f t="shared" si="3"/>
        <v>0</v>
      </c>
      <c r="E178" s="668"/>
      <c r="F178" s="688"/>
      <c r="G178" s="26"/>
    </row>
    <row r="179" spans="1:7" s="75" customFormat="1">
      <c r="A179" s="686"/>
      <c r="B179" s="46"/>
      <c r="C179" s="157"/>
      <c r="D179" s="315">
        <f t="shared" si="3"/>
        <v>0</v>
      </c>
      <c r="E179" s="668"/>
      <c r="F179" s="688"/>
      <c r="G179" s="26"/>
    </row>
    <row r="180" spans="1:7" s="75" customFormat="1">
      <c r="A180" s="686"/>
      <c r="B180" s="46"/>
      <c r="C180" s="157"/>
      <c r="D180" s="315">
        <f t="shared" si="3"/>
        <v>0</v>
      </c>
      <c r="E180" s="668"/>
      <c r="F180" s="688"/>
      <c r="G180" s="26"/>
    </row>
    <row r="181" spans="1:7" s="75" customFormat="1">
      <c r="A181" s="686"/>
      <c r="B181" s="46"/>
      <c r="C181" s="157"/>
      <c r="D181" s="315">
        <f t="shared" si="3"/>
        <v>0</v>
      </c>
      <c r="E181" s="668"/>
      <c r="F181" s="688"/>
      <c r="G181" s="26"/>
    </row>
    <row r="182" spans="1:7" s="75" customFormat="1">
      <c r="A182" s="686"/>
      <c r="B182" s="46"/>
      <c r="C182" s="157"/>
      <c r="D182" s="315">
        <f t="shared" si="3"/>
        <v>0</v>
      </c>
      <c r="E182" s="668"/>
      <c r="F182" s="688"/>
      <c r="G182" s="26"/>
    </row>
    <row r="183" spans="1:7" s="75" customFormat="1">
      <c r="A183" s="686"/>
      <c r="B183" s="46"/>
      <c r="C183" s="157"/>
      <c r="D183" s="315">
        <f t="shared" si="3"/>
        <v>0</v>
      </c>
      <c r="E183" s="668"/>
      <c r="F183" s="688"/>
      <c r="G183" s="26"/>
    </row>
    <row r="184" spans="1:7" s="75" customFormat="1">
      <c r="A184" s="686"/>
      <c r="B184" s="46"/>
      <c r="C184" s="157"/>
      <c r="D184" s="315">
        <f t="shared" si="3"/>
        <v>0</v>
      </c>
      <c r="E184" s="668"/>
      <c r="F184" s="688"/>
      <c r="G184" s="26"/>
    </row>
    <row r="185" spans="1:7" s="75" customFormat="1">
      <c r="A185" s="686"/>
      <c r="B185" s="46"/>
      <c r="C185" s="157"/>
      <c r="D185" s="315">
        <f t="shared" si="3"/>
        <v>0</v>
      </c>
      <c r="E185" s="668"/>
      <c r="F185" s="688"/>
      <c r="G185" s="26"/>
    </row>
    <row r="186" spans="1:7" s="75" customFormat="1">
      <c r="A186" s="686"/>
      <c r="B186" s="46"/>
      <c r="C186" s="157"/>
      <c r="D186" s="315">
        <f t="shared" si="3"/>
        <v>0</v>
      </c>
      <c r="E186" s="668"/>
      <c r="F186" s="688"/>
      <c r="G186" s="26"/>
    </row>
    <row r="187" spans="1:7" s="75" customFormat="1">
      <c r="A187" s="686"/>
      <c r="B187" s="46"/>
      <c r="C187" s="157"/>
      <c r="D187" s="315">
        <f t="shared" si="3"/>
        <v>0</v>
      </c>
      <c r="E187" s="668"/>
      <c r="F187" s="688"/>
      <c r="G187" s="26"/>
    </row>
    <row r="188" spans="1:7" s="75" customFormat="1">
      <c r="A188" s="686"/>
      <c r="B188" s="46"/>
      <c r="C188" s="157"/>
      <c r="D188" s="315">
        <f t="shared" si="3"/>
        <v>0</v>
      </c>
      <c r="E188" s="668"/>
      <c r="F188" s="688"/>
      <c r="G188" s="26"/>
    </row>
    <row r="189" spans="1:7" s="75" customFormat="1">
      <c r="A189" s="686"/>
      <c r="B189" s="46"/>
      <c r="C189" s="157"/>
      <c r="D189" s="315">
        <f t="shared" si="3"/>
        <v>0</v>
      </c>
      <c r="E189" s="668"/>
      <c r="F189" s="688"/>
      <c r="G189" s="26"/>
    </row>
    <row r="190" spans="1:7" s="75" customFormat="1">
      <c r="A190" s="686"/>
      <c r="B190" s="46"/>
      <c r="C190" s="157"/>
      <c r="D190" s="315">
        <f t="shared" si="3"/>
        <v>0</v>
      </c>
      <c r="E190" s="668"/>
      <c r="F190" s="688"/>
      <c r="G190" s="26"/>
    </row>
    <row r="191" spans="1:7" s="75" customFormat="1">
      <c r="A191" s="686"/>
      <c r="B191" s="46"/>
      <c r="C191" s="157"/>
      <c r="D191" s="315">
        <f t="shared" si="3"/>
        <v>0</v>
      </c>
      <c r="E191" s="668"/>
      <c r="F191" s="688"/>
      <c r="G191" s="26"/>
    </row>
    <row r="192" spans="1:7" s="75" customFormat="1">
      <c r="A192" s="686"/>
      <c r="B192" s="46"/>
      <c r="C192" s="157"/>
      <c r="D192" s="315">
        <f t="shared" si="3"/>
        <v>0</v>
      </c>
      <c r="E192" s="668"/>
      <c r="F192" s="688"/>
      <c r="G192" s="26"/>
    </row>
    <row r="193" spans="1:7" s="75" customFormat="1">
      <c r="A193" s="686"/>
      <c r="B193" s="46"/>
      <c r="C193" s="157"/>
      <c r="D193" s="315">
        <f t="shared" si="3"/>
        <v>0</v>
      </c>
      <c r="E193" s="668"/>
      <c r="F193" s="688"/>
      <c r="G193" s="26"/>
    </row>
    <row r="194" spans="1:7" s="75" customFormat="1">
      <c r="A194" s="686"/>
      <c r="B194" s="46"/>
      <c r="C194" s="157"/>
      <c r="D194" s="315">
        <f t="shared" si="3"/>
        <v>0</v>
      </c>
      <c r="E194" s="668"/>
      <c r="F194" s="688"/>
      <c r="G194" s="26"/>
    </row>
    <row r="195" spans="1:7" s="75" customFormat="1">
      <c r="A195" s="686"/>
      <c r="B195" s="46"/>
      <c r="C195" s="157"/>
      <c r="D195" s="315">
        <f t="shared" si="3"/>
        <v>0</v>
      </c>
      <c r="E195" s="668"/>
      <c r="F195" s="688"/>
      <c r="G195" s="26"/>
    </row>
    <row r="196" spans="1:7" s="75" customFormat="1">
      <c r="A196" s="686"/>
      <c r="B196" s="46"/>
      <c r="C196" s="157"/>
      <c r="D196" s="315">
        <f t="shared" si="3"/>
        <v>0</v>
      </c>
      <c r="E196" s="668"/>
      <c r="F196" s="688"/>
      <c r="G196" s="26"/>
    </row>
    <row r="197" spans="1:7" s="75" customFormat="1">
      <c r="A197" s="686"/>
      <c r="B197" s="46"/>
      <c r="C197" s="157"/>
      <c r="D197" s="315">
        <f t="shared" si="3"/>
        <v>0</v>
      </c>
      <c r="E197" s="668"/>
      <c r="F197" s="688"/>
      <c r="G197" s="26"/>
    </row>
    <row r="198" spans="1:7" s="75" customFormat="1">
      <c r="A198" s="686"/>
      <c r="B198" s="46"/>
      <c r="C198" s="157"/>
      <c r="D198" s="315">
        <f t="shared" si="3"/>
        <v>0</v>
      </c>
      <c r="E198" s="668"/>
      <c r="F198" s="688"/>
      <c r="G198" s="26"/>
    </row>
    <row r="199" spans="1:7" s="75" customFormat="1">
      <c r="A199" s="686"/>
      <c r="B199" s="46"/>
      <c r="C199" s="157"/>
      <c r="D199" s="315">
        <f t="shared" si="3"/>
        <v>0</v>
      </c>
      <c r="E199" s="668"/>
      <c r="F199" s="688"/>
      <c r="G199" s="26"/>
    </row>
    <row r="200" spans="1:7" s="75" customFormat="1">
      <c r="A200" s="686"/>
      <c r="B200" s="46"/>
      <c r="C200" s="157"/>
      <c r="D200" s="315">
        <f t="shared" si="3"/>
        <v>0</v>
      </c>
      <c r="E200" s="668"/>
      <c r="F200" s="688"/>
      <c r="G200" s="26"/>
    </row>
    <row r="201" spans="1:7" s="75" customFormat="1">
      <c r="A201" s="686"/>
      <c r="B201" s="46"/>
      <c r="C201" s="157"/>
      <c r="D201" s="315">
        <f t="shared" si="3"/>
        <v>0</v>
      </c>
      <c r="E201" s="668"/>
      <c r="F201" s="688"/>
      <c r="G201" s="26"/>
    </row>
    <row r="202" spans="1:7" s="75" customFormat="1">
      <c r="A202" s="686"/>
      <c r="B202" s="46"/>
      <c r="C202" s="157"/>
      <c r="D202" s="315">
        <f t="shared" si="3"/>
        <v>0</v>
      </c>
      <c r="E202" s="668"/>
      <c r="F202" s="688"/>
      <c r="G202" s="26"/>
    </row>
    <row r="203" spans="1:7" s="75" customFormat="1">
      <c r="A203" s="686"/>
      <c r="B203" s="46"/>
      <c r="C203" s="157"/>
      <c r="D203" s="315">
        <f t="shared" si="3"/>
        <v>0</v>
      </c>
      <c r="E203" s="668"/>
      <c r="F203" s="688"/>
      <c r="G203" s="26"/>
    </row>
    <row r="204" spans="1:7" s="75" customFormat="1">
      <c r="A204" s="686"/>
      <c r="B204" s="46"/>
      <c r="C204" s="157"/>
      <c r="D204" s="315">
        <f t="shared" si="3"/>
        <v>0</v>
      </c>
      <c r="E204" s="668"/>
      <c r="F204" s="688"/>
      <c r="G204" s="26"/>
    </row>
    <row r="205" spans="1:7" s="75" customFormat="1">
      <c r="A205" s="686"/>
      <c r="B205" s="46"/>
      <c r="C205" s="157"/>
      <c r="D205" s="315">
        <f t="shared" si="3"/>
        <v>0</v>
      </c>
      <c r="E205" s="668"/>
      <c r="F205" s="688"/>
      <c r="G205" s="26"/>
    </row>
    <row r="206" spans="1:7" s="75" customFormat="1">
      <c r="A206" s="686"/>
      <c r="B206" s="46"/>
      <c r="C206" s="157"/>
      <c r="D206" s="315">
        <f t="shared" si="3"/>
        <v>0</v>
      </c>
      <c r="E206" s="668"/>
      <c r="F206" s="688"/>
      <c r="G206" s="26"/>
    </row>
    <row r="207" spans="1:7" s="75" customFormat="1">
      <c r="A207" s="686"/>
      <c r="B207" s="46"/>
      <c r="C207" s="157"/>
      <c r="D207" s="315">
        <f t="shared" si="3"/>
        <v>0</v>
      </c>
      <c r="E207" s="668"/>
      <c r="F207" s="688"/>
      <c r="G207" s="26"/>
    </row>
    <row r="208" spans="1:7" s="75" customFormat="1">
      <c r="A208" s="686"/>
      <c r="B208" s="46"/>
      <c r="C208" s="157"/>
      <c r="D208" s="315">
        <f t="shared" si="3"/>
        <v>0</v>
      </c>
      <c r="E208" s="668"/>
      <c r="F208" s="688"/>
      <c r="G208" s="26"/>
    </row>
    <row r="209" spans="1:7" s="75" customFormat="1">
      <c r="A209" s="686"/>
      <c r="B209" s="46"/>
      <c r="C209" s="157"/>
      <c r="D209" s="315">
        <f t="shared" si="3"/>
        <v>0</v>
      </c>
      <c r="E209" s="668"/>
      <c r="F209" s="688"/>
      <c r="G209" s="26"/>
    </row>
    <row r="210" spans="1:7" s="75" customFormat="1">
      <c r="A210" s="686"/>
      <c r="B210" s="46"/>
      <c r="C210" s="157"/>
      <c r="D210" s="315">
        <f t="shared" si="3"/>
        <v>0</v>
      </c>
      <c r="E210" s="668"/>
      <c r="F210" s="688"/>
      <c r="G210" s="26"/>
    </row>
    <row r="211" spans="1:7" s="75" customFormat="1">
      <c r="A211" s="686"/>
      <c r="B211" s="46"/>
      <c r="C211" s="157"/>
      <c r="D211" s="315">
        <f t="shared" si="3"/>
        <v>0</v>
      </c>
      <c r="E211" s="668"/>
      <c r="F211" s="688"/>
      <c r="G211" s="26"/>
    </row>
    <row r="212" spans="1:7" s="75" customFormat="1">
      <c r="A212" s="663"/>
      <c r="B212" s="46"/>
      <c r="C212" s="157"/>
      <c r="D212" s="315">
        <f t="shared" si="3"/>
        <v>0</v>
      </c>
      <c r="E212" s="668"/>
      <c r="F212" s="688"/>
      <c r="G212" s="26"/>
    </row>
    <row r="213" spans="1:7" s="75" customFormat="1">
      <c r="A213" s="664"/>
      <c r="B213" s="38"/>
      <c r="C213" s="147"/>
      <c r="D213" s="315">
        <f t="shared" si="3"/>
        <v>0</v>
      </c>
      <c r="E213" s="669"/>
      <c r="F213" s="689"/>
      <c r="G213" s="26"/>
    </row>
    <row r="214" spans="1:7" s="75" customFormat="1">
      <c r="A214" s="664"/>
      <c r="B214" s="38"/>
      <c r="C214" s="147"/>
      <c r="D214" s="315">
        <f t="shared" si="3"/>
        <v>0</v>
      </c>
      <c r="E214" s="669"/>
      <c r="F214" s="689"/>
      <c r="G214" s="26"/>
    </row>
    <row r="215" spans="1:7" s="75" customFormat="1">
      <c r="A215" s="664"/>
      <c r="B215" s="38"/>
      <c r="C215" s="147"/>
      <c r="D215" s="315">
        <f t="shared" si="3"/>
        <v>0</v>
      </c>
      <c r="E215" s="669"/>
      <c r="F215" s="689"/>
      <c r="G215" s="26"/>
    </row>
    <row r="216" spans="1:7" s="75" customFormat="1">
      <c r="A216" s="664"/>
      <c r="B216" s="38"/>
      <c r="C216" s="147"/>
      <c r="D216" s="316">
        <f t="shared" ref="D216:D221" si="4">B216*C216</f>
        <v>0</v>
      </c>
      <c r="E216" s="669"/>
      <c r="F216" s="689"/>
      <c r="G216" s="26"/>
    </row>
    <row r="217" spans="1:7" s="75" customFormat="1">
      <c r="A217" s="664"/>
      <c r="B217" s="38"/>
      <c r="C217" s="147"/>
      <c r="D217" s="316">
        <f t="shared" si="4"/>
        <v>0</v>
      </c>
      <c r="E217" s="669"/>
      <c r="F217" s="689"/>
      <c r="G217" s="26"/>
    </row>
    <row r="218" spans="1:7" s="75" customFormat="1">
      <c r="A218" s="664"/>
      <c r="B218" s="38"/>
      <c r="C218" s="147"/>
      <c r="D218" s="316">
        <f t="shared" si="4"/>
        <v>0</v>
      </c>
      <c r="E218" s="669"/>
      <c r="F218" s="689"/>
      <c r="G218" s="26"/>
    </row>
    <row r="219" spans="1:7" s="75" customFormat="1">
      <c r="A219" s="664"/>
      <c r="B219" s="38"/>
      <c r="C219" s="147"/>
      <c r="D219" s="316">
        <f t="shared" si="4"/>
        <v>0</v>
      </c>
      <c r="E219" s="669"/>
      <c r="F219" s="689"/>
      <c r="G219" s="26"/>
    </row>
    <row r="220" spans="1:7" s="75" customFormat="1">
      <c r="A220" s="664"/>
      <c r="B220" s="38"/>
      <c r="C220" s="147"/>
      <c r="D220" s="316">
        <f t="shared" si="4"/>
        <v>0</v>
      </c>
      <c r="E220" s="669"/>
      <c r="F220" s="689"/>
      <c r="G220" s="26"/>
    </row>
    <row r="221" spans="1:7" s="75" customFormat="1" ht="13.5" thickBot="1">
      <c r="A221" s="664"/>
      <c r="B221" s="38"/>
      <c r="C221" s="147"/>
      <c r="D221" s="316">
        <f t="shared" si="4"/>
        <v>0</v>
      </c>
      <c r="E221" s="669"/>
      <c r="F221" s="689"/>
      <c r="G221" s="26"/>
    </row>
    <row r="222" spans="1:7" ht="13.5" thickBot="1">
      <c r="A222" s="1048" t="s">
        <v>181</v>
      </c>
      <c r="B222" s="1049"/>
      <c r="C222" s="1050"/>
      <c r="D222" s="317">
        <f>SUM(D155:D221)</f>
        <v>0</v>
      </c>
      <c r="E222" s="1065"/>
      <c r="F222" s="1066"/>
    </row>
    <row r="223" spans="1:7" ht="13.5" thickBot="1">
      <c r="A223" s="1057"/>
      <c r="B223" s="1058"/>
      <c r="C223" s="1058"/>
      <c r="D223" s="1058"/>
      <c r="E223" s="1058"/>
      <c r="F223" s="1059"/>
    </row>
    <row r="224" spans="1:7" s="23" customFormat="1" ht="16.5" customHeight="1" thickBot="1">
      <c r="A224" s="1061" t="s">
        <v>151</v>
      </c>
      <c r="B224" s="1062"/>
      <c r="C224" s="1063"/>
      <c r="D224" s="320">
        <f>D222+D152+D80</f>
        <v>0</v>
      </c>
      <c r="E224" s="1067"/>
      <c r="F224" s="1068"/>
    </row>
    <row r="226" spans="1:6" ht="13.5" thickBot="1">
      <c r="A226" s="1041" t="s">
        <v>239</v>
      </c>
      <c r="B226" s="1041"/>
      <c r="C226" s="1041"/>
    </row>
    <row r="227" spans="1:6" ht="126" customHeight="1" thickBot="1">
      <c r="A227" s="1064"/>
      <c r="B227" s="983"/>
      <c r="C227" s="983"/>
      <c r="D227" s="983"/>
      <c r="E227" s="983"/>
      <c r="F227" s="984"/>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2"/>
      <headerFooter alignWithMargins="0">
        <oddFooter>&amp;Le. Supplies&amp;RPage &amp;P of &amp;N</oddFooter>
      </headerFooter>
    </customSheetView>
  </customSheetViews>
  <mergeCells count="18">
    <mergeCell ref="F1:G1"/>
    <mergeCell ref="D1:E1"/>
    <mergeCell ref="A2:F2"/>
    <mergeCell ref="A154:F154"/>
    <mergeCell ref="A3:F3"/>
    <mergeCell ref="A7:F7"/>
    <mergeCell ref="A82:F82"/>
    <mergeCell ref="E80:F80"/>
    <mergeCell ref="E152:F152"/>
    <mergeCell ref="A222:C222"/>
    <mergeCell ref="A152:C152"/>
    <mergeCell ref="A80:C80"/>
    <mergeCell ref="A223:F223"/>
    <mergeCell ref="A227:F227"/>
    <mergeCell ref="A226:C226"/>
    <mergeCell ref="E222:F222"/>
    <mergeCell ref="E224:F224"/>
    <mergeCell ref="A224:C224"/>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sheetPr codeName="Sheet7"/>
  <dimension ref="A1:L57"/>
  <sheetViews>
    <sheetView showGridLines="0" zoomScaleNormal="100" workbookViewId="0">
      <selection activeCell="A8" sqref="A8"/>
    </sheetView>
  </sheetViews>
  <sheetFormatPr defaultRowHeight="12.75"/>
  <cols>
    <col min="1" max="1" width="30.710937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c r="A1" s="1037" t="s">
        <v>267</v>
      </c>
      <c r="B1" s="1037"/>
      <c r="C1" s="1036">
        <f>'Instructions and Summary'!B4</f>
        <v>0</v>
      </c>
      <c r="D1" s="1036"/>
      <c r="E1" s="573"/>
      <c r="F1" s="589" t="str">
        <f>'Instructions and Summary'!G1</f>
        <v>XX/XX/XX   V 1.0</v>
      </c>
      <c r="G1" s="101"/>
      <c r="H1" s="49"/>
      <c r="I1" s="49"/>
    </row>
    <row r="2" spans="1:12" s="25" customFormat="1" ht="22.5" customHeight="1" thickBot="1">
      <c r="A2" s="1072" t="s">
        <v>135</v>
      </c>
      <c r="B2" s="1072"/>
      <c r="C2" s="1072"/>
      <c r="D2" s="1072"/>
      <c r="E2" s="1072"/>
      <c r="F2" s="1072"/>
      <c r="G2" s="102"/>
      <c r="H2" s="24"/>
      <c r="I2" s="24"/>
      <c r="J2" s="24"/>
      <c r="K2" s="24"/>
      <c r="L2" s="24"/>
    </row>
    <row r="3" spans="1:12" ht="158.25" customHeight="1">
      <c r="A3" s="1069" t="s">
        <v>273</v>
      </c>
      <c r="B3" s="1070"/>
      <c r="C3" s="1070"/>
      <c r="D3" s="1070"/>
      <c r="E3" s="1070"/>
      <c r="F3" s="1071"/>
    </row>
    <row r="4" spans="1:12" ht="186" customHeight="1" thickBot="1">
      <c r="A4" s="1073" t="s">
        <v>272</v>
      </c>
      <c r="B4" s="1074"/>
      <c r="C4" s="1074"/>
      <c r="D4" s="1074"/>
      <c r="E4" s="1074"/>
      <c r="F4" s="1075"/>
    </row>
    <row r="5" spans="1:12" s="375" customFormat="1" ht="17.25" customHeight="1" thickBot="1">
      <c r="A5" s="376"/>
      <c r="B5" s="374"/>
      <c r="C5" s="374"/>
      <c r="D5" s="374"/>
      <c r="E5" s="374"/>
      <c r="F5" s="374"/>
      <c r="G5" s="377"/>
    </row>
    <row r="6" spans="1:12" ht="45.75" customHeight="1" thickBot="1">
      <c r="A6" s="269" t="s">
        <v>110</v>
      </c>
      <c r="B6" s="378" t="s">
        <v>266</v>
      </c>
      <c r="C6" s="379" t="s">
        <v>182</v>
      </c>
      <c r="D6" s="380" t="s">
        <v>183</v>
      </c>
      <c r="E6" s="381" t="s">
        <v>184</v>
      </c>
      <c r="F6" s="382" t="s">
        <v>126</v>
      </c>
    </row>
    <row r="7" spans="1:12" ht="27.75" customHeight="1" thickBot="1">
      <c r="A7" s="383" t="s">
        <v>213</v>
      </c>
      <c r="B7" s="422" t="s">
        <v>0</v>
      </c>
      <c r="C7" s="384">
        <v>48000</v>
      </c>
      <c r="D7" s="385">
        <v>32000</v>
      </c>
      <c r="E7" s="386">
        <v>16000</v>
      </c>
      <c r="F7" s="387">
        <f>SUM(C7:E7)</f>
        <v>96000</v>
      </c>
      <c r="G7" s="104" t="str">
        <f>IF(F7&gt;100000,"Separate budget forms required for this sub-recipient!", " ")</f>
        <v xml:space="preserve"> </v>
      </c>
    </row>
    <row r="8" spans="1:12" ht="23.25" customHeight="1">
      <c r="A8" s="690"/>
      <c r="B8" s="693"/>
      <c r="C8" s="153"/>
      <c r="D8" s="396"/>
      <c r="E8" s="397"/>
      <c r="F8" s="325">
        <f t="shared" ref="F8:F20" si="0">SUM(C8:E8)</f>
        <v>0</v>
      </c>
      <c r="G8" s="149" t="str">
        <f>IF(F8&gt;=100000,"Separate budget forms required for this sub-recipient!", " ")</f>
        <v xml:space="preserve"> </v>
      </c>
    </row>
    <row r="9" spans="1:12" ht="21" customHeight="1">
      <c r="A9" s="690"/>
      <c r="B9" s="693"/>
      <c r="C9" s="153"/>
      <c r="D9" s="396"/>
      <c r="E9" s="397"/>
      <c r="F9" s="325">
        <f t="shared" si="0"/>
        <v>0</v>
      </c>
      <c r="G9" s="149"/>
    </row>
    <row r="10" spans="1:12" ht="24.75" customHeight="1">
      <c r="A10" s="690"/>
      <c r="B10" s="693"/>
      <c r="C10" s="440"/>
      <c r="D10" s="396"/>
      <c r="E10" s="397"/>
      <c r="F10" s="325">
        <f t="shared" si="0"/>
        <v>0</v>
      </c>
      <c r="G10" s="149"/>
    </row>
    <row r="11" spans="1:12" ht="18.75" customHeight="1">
      <c r="A11" s="690"/>
      <c r="B11" s="693"/>
      <c r="C11" s="153"/>
      <c r="D11" s="396"/>
      <c r="E11" s="397"/>
      <c r="F11" s="325">
        <f t="shared" si="0"/>
        <v>0</v>
      </c>
      <c r="G11" s="149"/>
    </row>
    <row r="12" spans="1:12" ht="18.75" customHeight="1">
      <c r="A12" s="690"/>
      <c r="B12" s="693"/>
      <c r="C12" s="153"/>
      <c r="D12" s="396"/>
      <c r="E12" s="397"/>
      <c r="F12" s="325">
        <f t="shared" si="0"/>
        <v>0</v>
      </c>
      <c r="G12" s="149"/>
    </row>
    <row r="13" spans="1:12" ht="19.5" customHeight="1">
      <c r="A13" s="690"/>
      <c r="B13" s="693"/>
      <c r="C13" s="153"/>
      <c r="D13" s="396"/>
      <c r="E13" s="397"/>
      <c r="F13" s="325">
        <f t="shared" si="0"/>
        <v>0</v>
      </c>
      <c r="G13" s="149"/>
    </row>
    <row r="14" spans="1:12" ht="19.5" customHeight="1">
      <c r="A14" s="691"/>
      <c r="B14" s="694"/>
      <c r="C14" s="153"/>
      <c r="D14" s="399"/>
      <c r="E14" s="400"/>
      <c r="F14" s="325">
        <f t="shared" si="0"/>
        <v>0</v>
      </c>
      <c r="G14" s="149" t="str">
        <f t="shared" ref="G14:G20" si="1">IF(F14&gt;100000,"Separate budget forms required for this sub-recipient!", " ")</f>
        <v xml:space="preserve"> </v>
      </c>
    </row>
    <row r="15" spans="1:12" ht="18" customHeight="1">
      <c r="A15" s="691"/>
      <c r="B15" s="694"/>
      <c r="C15" s="153"/>
      <c r="D15" s="399"/>
      <c r="E15" s="400"/>
      <c r="F15" s="325">
        <f t="shared" si="0"/>
        <v>0</v>
      </c>
      <c r="G15" s="149" t="str">
        <f t="shared" si="1"/>
        <v xml:space="preserve"> </v>
      </c>
    </row>
    <row r="16" spans="1:12" ht="18.75" customHeight="1">
      <c r="A16" s="691"/>
      <c r="B16" s="694"/>
      <c r="C16" s="153"/>
      <c r="D16" s="399"/>
      <c r="E16" s="400"/>
      <c r="F16" s="325">
        <f t="shared" si="0"/>
        <v>0</v>
      </c>
      <c r="G16" s="149" t="str">
        <f t="shared" si="1"/>
        <v xml:space="preserve"> </v>
      </c>
    </row>
    <row r="17" spans="1:7" ht="19.5" customHeight="1">
      <c r="A17" s="691"/>
      <c r="B17" s="694"/>
      <c r="C17" s="153"/>
      <c r="D17" s="399"/>
      <c r="E17" s="400"/>
      <c r="F17" s="325">
        <f t="shared" si="0"/>
        <v>0</v>
      </c>
      <c r="G17" s="149" t="str">
        <f t="shared" si="1"/>
        <v xml:space="preserve"> </v>
      </c>
    </row>
    <row r="18" spans="1:7" ht="20.25" customHeight="1">
      <c r="A18" s="691"/>
      <c r="B18" s="694"/>
      <c r="C18" s="153"/>
      <c r="D18" s="399"/>
      <c r="E18" s="400"/>
      <c r="F18" s="325">
        <f t="shared" si="0"/>
        <v>0</v>
      </c>
      <c r="G18" s="149" t="str">
        <f t="shared" si="1"/>
        <v xml:space="preserve"> </v>
      </c>
    </row>
    <row r="19" spans="1:7" ht="18.75" customHeight="1">
      <c r="A19" s="691"/>
      <c r="B19" s="694"/>
      <c r="C19" s="153"/>
      <c r="D19" s="399"/>
      <c r="E19" s="400"/>
      <c r="F19" s="325">
        <f t="shared" si="0"/>
        <v>0</v>
      </c>
      <c r="G19" s="149" t="str">
        <f t="shared" si="1"/>
        <v xml:space="preserve"> </v>
      </c>
    </row>
    <row r="20" spans="1:7" ht="13.5" thickBot="1">
      <c r="A20" s="692"/>
      <c r="B20" s="695"/>
      <c r="C20" s="441"/>
      <c r="D20" s="442"/>
      <c r="E20" s="443"/>
      <c r="F20" s="326">
        <f t="shared" si="0"/>
        <v>0</v>
      </c>
      <c r="G20" s="149" t="str">
        <f t="shared" si="1"/>
        <v xml:space="preserve"> </v>
      </c>
    </row>
    <row r="21" spans="1:7" s="23" customFormat="1" ht="13.5" thickBot="1">
      <c r="A21" s="1061" t="s">
        <v>237</v>
      </c>
      <c r="B21" s="1063"/>
      <c r="C21" s="309">
        <f>SUM(C8:C20)</f>
        <v>0</v>
      </c>
      <c r="D21" s="313">
        <f>SUM(D8:D20)</f>
        <v>0</v>
      </c>
      <c r="E21" s="328">
        <f>SUM(E8:E19)</f>
        <v>0</v>
      </c>
      <c r="F21" s="327">
        <f>SUM(F8:F20)</f>
        <v>0</v>
      </c>
      <c r="G21" s="105"/>
    </row>
    <row r="22" spans="1:7" ht="13.5" thickBot="1"/>
    <row r="23" spans="1:7" ht="45.75" customHeight="1" thickBot="1">
      <c r="A23" s="178" t="s">
        <v>90</v>
      </c>
      <c r="B23" s="81" t="s">
        <v>3</v>
      </c>
      <c r="C23" s="61" t="s">
        <v>185</v>
      </c>
      <c r="D23" s="53" t="s">
        <v>183</v>
      </c>
      <c r="E23" s="82" t="s">
        <v>184</v>
      </c>
      <c r="F23" s="83" t="s">
        <v>126</v>
      </c>
    </row>
    <row r="24" spans="1:7" ht="41.25" customHeight="1" thickBot="1">
      <c r="A24" s="84" t="s">
        <v>227</v>
      </c>
      <c r="B24" s="423" t="s">
        <v>4</v>
      </c>
      <c r="C24" s="321">
        <v>32900</v>
      </c>
      <c r="D24" s="322">
        <v>86500</v>
      </c>
      <c r="E24" s="323"/>
      <c r="F24" s="324">
        <f>SUM(C24:E24)</f>
        <v>119400</v>
      </c>
    </row>
    <row r="25" spans="1:7" ht="20.25" customHeight="1">
      <c r="A25" s="691"/>
      <c r="B25" s="694"/>
      <c r="C25" s="153"/>
      <c r="D25" s="399"/>
      <c r="E25" s="400"/>
      <c r="F25" s="325">
        <f t="shared" ref="F25:F39" si="2">SUM(C25:E25)</f>
        <v>0</v>
      </c>
    </row>
    <row r="26" spans="1:7" ht="23.25" customHeight="1">
      <c r="A26" s="691"/>
      <c r="B26" s="694"/>
      <c r="C26" s="153"/>
      <c r="D26" s="399"/>
      <c r="E26" s="400"/>
      <c r="F26" s="325">
        <f t="shared" si="2"/>
        <v>0</v>
      </c>
    </row>
    <row r="27" spans="1:7" ht="21.75" customHeight="1">
      <c r="A27" s="691"/>
      <c r="B27" s="694"/>
      <c r="C27" s="153"/>
      <c r="D27" s="399"/>
      <c r="E27" s="400"/>
      <c r="F27" s="325">
        <f t="shared" si="2"/>
        <v>0</v>
      </c>
    </row>
    <row r="28" spans="1:7" ht="21" customHeight="1">
      <c r="A28" s="691"/>
      <c r="B28" s="694"/>
      <c r="C28" s="153"/>
      <c r="D28" s="399"/>
      <c r="E28" s="400"/>
      <c r="F28" s="325">
        <f t="shared" si="2"/>
        <v>0</v>
      </c>
    </row>
    <row r="29" spans="1:7" ht="19.5" customHeight="1">
      <c r="A29" s="691"/>
      <c r="B29" s="694"/>
      <c r="C29" s="153"/>
      <c r="D29" s="399"/>
      <c r="E29" s="400"/>
      <c r="F29" s="325">
        <f t="shared" si="2"/>
        <v>0</v>
      </c>
    </row>
    <row r="30" spans="1:7" ht="21.75" customHeight="1">
      <c r="A30" s="691"/>
      <c r="B30" s="694"/>
      <c r="C30" s="440"/>
      <c r="D30" s="399"/>
      <c r="E30" s="400"/>
      <c r="F30" s="325">
        <f t="shared" si="2"/>
        <v>0</v>
      </c>
    </row>
    <row r="31" spans="1:7" ht="20.25" customHeight="1">
      <c r="A31" s="691"/>
      <c r="B31" s="694"/>
      <c r="C31" s="153"/>
      <c r="D31" s="399"/>
      <c r="E31" s="400"/>
      <c r="F31" s="325">
        <f t="shared" si="2"/>
        <v>0</v>
      </c>
    </row>
    <row r="32" spans="1:7" ht="19.5" customHeight="1">
      <c r="A32" s="691"/>
      <c r="B32" s="694"/>
      <c r="C32" s="153"/>
      <c r="D32" s="399"/>
      <c r="E32" s="400"/>
      <c r="F32" s="325">
        <f t="shared" si="2"/>
        <v>0</v>
      </c>
    </row>
    <row r="33" spans="1:7" ht="20.25" customHeight="1">
      <c r="A33" s="691"/>
      <c r="B33" s="694"/>
      <c r="C33" s="153"/>
      <c r="D33" s="399"/>
      <c r="E33" s="400"/>
      <c r="F33" s="325">
        <f t="shared" si="2"/>
        <v>0</v>
      </c>
    </row>
    <row r="34" spans="1:7" ht="19.5" customHeight="1">
      <c r="A34" s="691"/>
      <c r="B34" s="694"/>
      <c r="C34" s="153"/>
      <c r="D34" s="399"/>
      <c r="E34" s="400"/>
      <c r="F34" s="325">
        <f t="shared" si="2"/>
        <v>0</v>
      </c>
    </row>
    <row r="35" spans="1:7" ht="17.25" customHeight="1">
      <c r="A35" s="691"/>
      <c r="B35" s="694"/>
      <c r="C35" s="153"/>
      <c r="D35" s="399"/>
      <c r="E35" s="400"/>
      <c r="F35" s="325">
        <f t="shared" si="2"/>
        <v>0</v>
      </c>
    </row>
    <row r="36" spans="1:7" ht="17.25" customHeight="1">
      <c r="A36" s="691"/>
      <c r="B36" s="694"/>
      <c r="C36" s="153"/>
      <c r="D36" s="399"/>
      <c r="E36" s="400"/>
      <c r="F36" s="325">
        <f t="shared" si="2"/>
        <v>0</v>
      </c>
    </row>
    <row r="37" spans="1:7" ht="17.25" customHeight="1">
      <c r="A37" s="691"/>
      <c r="B37" s="694"/>
      <c r="C37" s="153"/>
      <c r="D37" s="399"/>
      <c r="E37" s="400"/>
      <c r="F37" s="325">
        <f t="shared" si="2"/>
        <v>0</v>
      </c>
    </row>
    <row r="38" spans="1:7" ht="21" customHeight="1">
      <c r="A38" s="691"/>
      <c r="B38" s="694"/>
      <c r="C38" s="153"/>
      <c r="D38" s="399"/>
      <c r="E38" s="400"/>
      <c r="F38" s="325">
        <f t="shared" si="2"/>
        <v>0</v>
      </c>
    </row>
    <row r="39" spans="1:7" ht="13.5" thickBot="1">
      <c r="A39" s="692"/>
      <c r="B39" s="695"/>
      <c r="C39" s="441"/>
      <c r="D39" s="442"/>
      <c r="E39" s="443"/>
      <c r="F39" s="326">
        <f t="shared" si="2"/>
        <v>0</v>
      </c>
    </row>
    <row r="40" spans="1:7" s="23" customFormat="1" ht="13.5" thickBot="1">
      <c r="A40" s="1061" t="s">
        <v>235</v>
      </c>
      <c r="B40" s="1063"/>
      <c r="C40" s="309">
        <f>SUM(C25:C39)</f>
        <v>0</v>
      </c>
      <c r="D40" s="313">
        <f>SUM(D25:D39)</f>
        <v>0</v>
      </c>
      <c r="E40" s="328">
        <f>SUM(E25:E39)</f>
        <v>0</v>
      </c>
      <c r="F40" s="327">
        <f>SUM(F25:F39)</f>
        <v>0</v>
      </c>
      <c r="G40" s="105"/>
    </row>
    <row r="41" spans="1:7" s="92" customFormat="1" ht="18" customHeight="1" thickBot="1">
      <c r="A41" s="91"/>
      <c r="B41" s="91"/>
      <c r="C41" s="139"/>
      <c r="D41" s="139"/>
      <c r="E41" s="139"/>
      <c r="F41" s="139"/>
      <c r="G41" s="106"/>
    </row>
    <row r="42" spans="1:7" ht="45.75" customHeight="1" thickBot="1">
      <c r="A42" s="85" t="s">
        <v>133</v>
      </c>
      <c r="B42" s="86" t="s">
        <v>109</v>
      </c>
      <c r="C42" s="87" t="s">
        <v>185</v>
      </c>
      <c r="D42" s="88" t="s">
        <v>183</v>
      </c>
      <c r="E42" s="89" t="s">
        <v>184</v>
      </c>
      <c r="F42" s="90" t="s">
        <v>126</v>
      </c>
    </row>
    <row r="43" spans="1:7" ht="20.25" customHeight="1">
      <c r="A43" s="690"/>
      <c r="B43" s="693" t="s">
        <v>132</v>
      </c>
      <c r="C43" s="153"/>
      <c r="D43" s="399"/>
      <c r="E43" s="400"/>
      <c r="F43" s="325">
        <f>SUM(C43:E43)</f>
        <v>0</v>
      </c>
    </row>
    <row r="44" spans="1:7" ht="23.25" customHeight="1">
      <c r="A44" s="691"/>
      <c r="B44" s="694"/>
      <c r="C44" s="153"/>
      <c r="D44" s="399"/>
      <c r="E44" s="400"/>
      <c r="F44" s="325">
        <f>SUM(C44:E44)</f>
        <v>0</v>
      </c>
    </row>
    <row r="45" spans="1:7" ht="20.25" customHeight="1">
      <c r="A45" s="691"/>
      <c r="B45" s="694"/>
      <c r="C45" s="153"/>
      <c r="D45" s="399"/>
      <c r="E45" s="400"/>
      <c r="F45" s="325">
        <f t="shared" ref="F45:F50" si="3">SUM(C45:E45)</f>
        <v>0</v>
      </c>
    </row>
    <row r="46" spans="1:7" ht="21" customHeight="1">
      <c r="A46" s="691"/>
      <c r="B46" s="694"/>
      <c r="C46" s="153"/>
      <c r="D46" s="399"/>
      <c r="E46" s="400"/>
      <c r="F46" s="325">
        <f t="shared" si="3"/>
        <v>0</v>
      </c>
    </row>
    <row r="47" spans="1:7" ht="18.75" customHeight="1">
      <c r="A47" s="691"/>
      <c r="B47" s="694"/>
      <c r="C47" s="153"/>
      <c r="D47" s="399"/>
      <c r="E47" s="400"/>
      <c r="F47" s="325">
        <f t="shared" si="3"/>
        <v>0</v>
      </c>
    </row>
    <row r="48" spans="1:7" ht="18.75" customHeight="1">
      <c r="A48" s="691"/>
      <c r="B48" s="694"/>
      <c r="C48" s="153"/>
      <c r="D48" s="399"/>
      <c r="E48" s="400"/>
      <c r="F48" s="325">
        <f t="shared" si="3"/>
        <v>0</v>
      </c>
    </row>
    <row r="49" spans="1:7" ht="18.75" customHeight="1">
      <c r="A49" s="691"/>
      <c r="B49" s="694"/>
      <c r="C49" s="153"/>
      <c r="D49" s="399"/>
      <c r="E49" s="400"/>
      <c r="F49" s="325">
        <f t="shared" si="3"/>
        <v>0</v>
      </c>
    </row>
    <row r="50" spans="1:7" ht="19.5" customHeight="1">
      <c r="A50" s="691"/>
      <c r="B50" s="694"/>
      <c r="C50" s="153"/>
      <c r="D50" s="399"/>
      <c r="E50" s="400"/>
      <c r="F50" s="325">
        <f t="shared" si="3"/>
        <v>0</v>
      </c>
    </row>
    <row r="51" spans="1:7" ht="20.25" customHeight="1" thickBot="1">
      <c r="A51" s="692"/>
      <c r="B51" s="695"/>
      <c r="C51" s="441"/>
      <c r="D51" s="442"/>
      <c r="E51" s="443"/>
      <c r="F51" s="326">
        <f>SUM(C51:E51)</f>
        <v>0</v>
      </c>
    </row>
    <row r="52" spans="1:7" s="23" customFormat="1" ht="13.5" thickBot="1">
      <c r="A52" s="1061" t="s">
        <v>236</v>
      </c>
      <c r="B52" s="1063"/>
      <c r="C52" s="309">
        <f>SUM(C43:C51)</f>
        <v>0</v>
      </c>
      <c r="D52" s="313">
        <f>SUM(D43:D51)</f>
        <v>0</v>
      </c>
      <c r="E52" s="328">
        <f>SUM(E43:E51)</f>
        <v>0</v>
      </c>
      <c r="F52" s="327">
        <f>SUM(C52:E52)</f>
        <v>0</v>
      </c>
      <c r="G52" s="105"/>
    </row>
    <row r="53" spans="1:7" ht="18" customHeight="1" thickBot="1">
      <c r="A53" s="75"/>
      <c r="B53" s="75"/>
      <c r="C53" s="152"/>
      <c r="D53" s="152"/>
      <c r="E53" s="152"/>
      <c r="F53" s="329"/>
    </row>
    <row r="54" spans="1:7" s="23" customFormat="1" ht="15.75" customHeight="1" thickBot="1">
      <c r="A54" s="1061" t="s">
        <v>134</v>
      </c>
      <c r="B54" s="1063"/>
      <c r="C54" s="309">
        <f>C40+C52+C21</f>
        <v>0</v>
      </c>
      <c r="D54" s="313">
        <f>D40+D52+D21</f>
        <v>0</v>
      </c>
      <c r="E54" s="328">
        <f>E40+E52+E21</f>
        <v>0</v>
      </c>
      <c r="F54" s="330">
        <f>F40+F52+F21</f>
        <v>0</v>
      </c>
      <c r="G54" s="105"/>
    </row>
    <row r="55" spans="1:7" ht="59.25" customHeight="1">
      <c r="C55" s="140"/>
      <c r="D55" s="141"/>
      <c r="E55" s="141"/>
      <c r="F55" s="163"/>
    </row>
    <row r="56" spans="1:7" ht="15.75" thickBot="1">
      <c r="A56" s="723" t="s">
        <v>239</v>
      </c>
      <c r="B56" s="723"/>
      <c r="C56" s="138"/>
      <c r="D56" s="142"/>
      <c r="F56" s="164"/>
    </row>
    <row r="57" spans="1:7" ht="222" customHeight="1" thickBot="1">
      <c r="A57" s="725"/>
      <c r="B57" s="726"/>
      <c r="C57" s="726"/>
      <c r="D57" s="726"/>
      <c r="E57" s="726"/>
      <c r="F57" s="727"/>
    </row>
  </sheetData>
  <sheetProtection password="CC72" sheet="1" objects="1" scenarios="1" selectLockedCells="1"/>
  <customSheetViews>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640DA41A-A77A-482D-897F-55BCEE7E5329}" scale="90" showGridLines="0">
      <selection activeCell="A10" sqref="A10"/>
      <pageMargins left="0.5" right="0.5" top="0.25" bottom="0.5" header="0.5" footer="0.25"/>
      <printOptions horizontalCentered="1"/>
      <pageSetup scale="75" fitToHeight="5" orientation="landscape" r:id="rId2"/>
      <headerFooter alignWithMargins="0">
        <oddFooter>&amp;Lf. Contractual&amp;RPage &amp;P of &amp;N</oddFooter>
      </headerFooter>
    </customSheetView>
  </customSheetViews>
  <mergeCells count="11">
    <mergeCell ref="A57:F57"/>
    <mergeCell ref="A1:B1"/>
    <mergeCell ref="A3:F3"/>
    <mergeCell ref="A2:F2"/>
    <mergeCell ref="A56:B56"/>
    <mergeCell ref="A4:F4"/>
    <mergeCell ref="A54:B54"/>
    <mergeCell ref="A40:B40"/>
    <mergeCell ref="A52:B52"/>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Vincent Plaxico</cp:lastModifiedBy>
  <cp:lastPrinted>2012-06-12T14:10:56Z</cp:lastPrinted>
  <dcterms:created xsi:type="dcterms:W3CDTF">2006-10-30T17:25:35Z</dcterms:created>
  <dcterms:modified xsi:type="dcterms:W3CDTF">2012-06-27T16:40:13Z</dcterms:modified>
</cp:coreProperties>
</file>